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nha\Documents\DOKTORAT\PRACA_DOK\PhD_Pierchala_dane\"/>
    </mc:Choice>
  </mc:AlternateContent>
  <bookViews>
    <workbookView xWindow="0" yWindow="0" windowWidth="23016" windowHeight="9324"/>
  </bookViews>
  <sheets>
    <sheet name="Experiment I" sheetId="1" r:id="rId1"/>
    <sheet name="Experiment II" sheetId="6" r:id="rId2"/>
    <sheet name="Experiment III" sheetId="7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3" i="7" l="1"/>
  <c r="W13" i="7"/>
  <c r="V13" i="7"/>
  <c r="U13" i="7"/>
  <c r="T13" i="7"/>
  <c r="S13" i="7"/>
  <c r="R13" i="7"/>
  <c r="Q13" i="7"/>
  <c r="P13" i="7"/>
  <c r="O13" i="7"/>
  <c r="X12" i="7"/>
  <c r="W12" i="7"/>
  <c r="V12" i="7"/>
  <c r="U12" i="7"/>
  <c r="T12" i="7"/>
  <c r="S12" i="7"/>
  <c r="R12" i="7"/>
  <c r="Q12" i="7"/>
  <c r="P12" i="7"/>
  <c r="O12" i="7"/>
  <c r="X11" i="7"/>
  <c r="W11" i="7"/>
  <c r="V11" i="7"/>
  <c r="U11" i="7"/>
  <c r="T11" i="7"/>
  <c r="S11" i="7"/>
  <c r="R11" i="7"/>
  <c r="Q11" i="7"/>
  <c r="P11" i="7"/>
  <c r="O11" i="7"/>
  <c r="X10" i="7"/>
  <c r="W10" i="7"/>
  <c r="V10" i="7"/>
  <c r="U10" i="7"/>
  <c r="T10" i="7"/>
  <c r="S10" i="7"/>
  <c r="R10" i="7"/>
  <c r="Q10" i="7"/>
  <c r="P10" i="7"/>
  <c r="O10" i="7"/>
  <c r="X9" i="7"/>
  <c r="W9" i="7"/>
  <c r="V9" i="7"/>
  <c r="U9" i="7"/>
  <c r="T9" i="7"/>
  <c r="S9" i="7"/>
  <c r="R9" i="7"/>
  <c r="Q9" i="7"/>
  <c r="P9" i="7"/>
  <c r="O9" i="7"/>
  <c r="X8" i="7"/>
  <c r="W8" i="7"/>
  <c r="V8" i="7"/>
  <c r="U8" i="7"/>
  <c r="T8" i="7"/>
  <c r="S8" i="7"/>
  <c r="R8" i="7"/>
  <c r="Q8" i="7"/>
  <c r="P8" i="7"/>
  <c r="O8" i="7"/>
  <c r="X7" i="7"/>
  <c r="W7" i="7"/>
  <c r="V7" i="7"/>
  <c r="U7" i="7"/>
  <c r="T7" i="7"/>
  <c r="S7" i="7"/>
  <c r="R7" i="7"/>
  <c r="Q7" i="7"/>
  <c r="P7" i="7"/>
  <c r="O7" i="7"/>
  <c r="X6" i="7"/>
  <c r="W6" i="7"/>
  <c r="V6" i="7"/>
  <c r="U6" i="7"/>
  <c r="T6" i="7"/>
  <c r="S6" i="7"/>
  <c r="R6" i="7"/>
  <c r="Q6" i="7"/>
  <c r="P6" i="7"/>
  <c r="O6" i="7"/>
  <c r="X5" i="7"/>
  <c r="W5" i="7"/>
  <c r="V5" i="7"/>
  <c r="U5" i="7"/>
  <c r="T5" i="7"/>
  <c r="S5" i="7"/>
  <c r="R5" i="7"/>
  <c r="Q5" i="7"/>
  <c r="P5" i="7"/>
  <c r="O5" i="7"/>
  <c r="X4" i="7"/>
  <c r="W4" i="7"/>
  <c r="V4" i="7"/>
  <c r="U4" i="7"/>
  <c r="T4" i="7"/>
  <c r="S4" i="7"/>
  <c r="R4" i="7"/>
  <c r="Q4" i="7"/>
  <c r="P4" i="7"/>
  <c r="O4" i="7"/>
  <c r="N26" i="6"/>
  <c r="L26" i="6"/>
  <c r="J26" i="6"/>
  <c r="H26" i="6"/>
  <c r="L14" i="6"/>
  <c r="J14" i="6"/>
  <c r="H14" i="6"/>
  <c r="F14" i="6"/>
  <c r="F26" i="6" s="1"/>
  <c r="P16" i="6"/>
  <c r="Q16" i="6"/>
  <c r="R16" i="6"/>
  <c r="S16" i="6"/>
  <c r="T16" i="6"/>
  <c r="U16" i="6"/>
  <c r="V16" i="6"/>
  <c r="W16" i="6"/>
  <c r="X16" i="6"/>
  <c r="Y16" i="6"/>
  <c r="P17" i="6"/>
  <c r="Q17" i="6"/>
  <c r="R17" i="6"/>
  <c r="S17" i="6"/>
  <c r="T17" i="6"/>
  <c r="U17" i="6"/>
  <c r="V17" i="6"/>
  <c r="W17" i="6"/>
  <c r="X17" i="6"/>
  <c r="Y17" i="6"/>
  <c r="P18" i="6"/>
  <c r="Q18" i="6"/>
  <c r="R18" i="6"/>
  <c r="S18" i="6"/>
  <c r="T18" i="6"/>
  <c r="U18" i="6"/>
  <c r="V18" i="6"/>
  <c r="W18" i="6"/>
  <c r="X18" i="6"/>
  <c r="Y18" i="6"/>
  <c r="P19" i="6"/>
  <c r="Q19" i="6"/>
  <c r="R19" i="6"/>
  <c r="S19" i="6"/>
  <c r="T19" i="6"/>
  <c r="U19" i="6"/>
  <c r="V19" i="6"/>
  <c r="W19" i="6"/>
  <c r="X19" i="6"/>
  <c r="Y19" i="6"/>
  <c r="P20" i="6"/>
  <c r="Q20" i="6"/>
  <c r="R20" i="6"/>
  <c r="S20" i="6"/>
  <c r="T20" i="6"/>
  <c r="U20" i="6"/>
  <c r="V20" i="6"/>
  <c r="W20" i="6"/>
  <c r="X20" i="6"/>
  <c r="Y20" i="6"/>
  <c r="P21" i="6"/>
  <c r="Q21" i="6"/>
  <c r="R21" i="6"/>
  <c r="S21" i="6"/>
  <c r="T21" i="6"/>
  <c r="U21" i="6"/>
  <c r="V21" i="6"/>
  <c r="W21" i="6"/>
  <c r="X21" i="6"/>
  <c r="Y21" i="6"/>
  <c r="P22" i="6"/>
  <c r="Q22" i="6"/>
  <c r="R22" i="6"/>
  <c r="S22" i="6"/>
  <c r="T22" i="6"/>
  <c r="U22" i="6"/>
  <c r="V22" i="6"/>
  <c r="W22" i="6"/>
  <c r="X22" i="6"/>
  <c r="Y22" i="6"/>
  <c r="P23" i="6"/>
  <c r="Q23" i="6"/>
  <c r="R23" i="6"/>
  <c r="S23" i="6"/>
  <c r="T23" i="6"/>
  <c r="U23" i="6"/>
  <c r="V23" i="6"/>
  <c r="W23" i="6"/>
  <c r="X23" i="6"/>
  <c r="Y23" i="6"/>
  <c r="P24" i="6"/>
  <c r="Q24" i="6"/>
  <c r="R24" i="6"/>
  <c r="S24" i="6"/>
  <c r="T24" i="6"/>
  <c r="U24" i="6"/>
  <c r="V24" i="6"/>
  <c r="W24" i="6"/>
  <c r="X24" i="6"/>
  <c r="Y24" i="6"/>
  <c r="P27" i="6"/>
  <c r="Q27" i="6"/>
  <c r="R27" i="6"/>
  <c r="S27" i="6"/>
  <c r="T27" i="6"/>
  <c r="U27" i="6"/>
  <c r="V27" i="6"/>
  <c r="W27" i="6"/>
  <c r="X27" i="6"/>
  <c r="Y27" i="6"/>
  <c r="P28" i="6"/>
  <c r="Q28" i="6"/>
  <c r="R28" i="6"/>
  <c r="S28" i="6"/>
  <c r="T28" i="6"/>
  <c r="U28" i="6"/>
  <c r="V28" i="6"/>
  <c r="W28" i="6"/>
  <c r="X28" i="6"/>
  <c r="Y28" i="6"/>
  <c r="P29" i="6"/>
  <c r="Q29" i="6"/>
  <c r="R29" i="6"/>
  <c r="S29" i="6"/>
  <c r="T29" i="6"/>
  <c r="U29" i="6"/>
  <c r="V29" i="6"/>
  <c r="W29" i="6"/>
  <c r="X29" i="6"/>
  <c r="Y29" i="6"/>
  <c r="P30" i="6"/>
  <c r="Q30" i="6"/>
  <c r="R30" i="6"/>
  <c r="S30" i="6"/>
  <c r="T30" i="6"/>
  <c r="U30" i="6"/>
  <c r="V30" i="6"/>
  <c r="W30" i="6"/>
  <c r="X30" i="6"/>
  <c r="Y30" i="6"/>
  <c r="P31" i="6"/>
  <c r="Q31" i="6"/>
  <c r="R31" i="6"/>
  <c r="S31" i="6"/>
  <c r="T31" i="6"/>
  <c r="U31" i="6"/>
  <c r="V31" i="6"/>
  <c r="W31" i="6"/>
  <c r="X31" i="6"/>
  <c r="Y31" i="6"/>
  <c r="P32" i="6"/>
  <c r="Q32" i="6"/>
  <c r="R32" i="6"/>
  <c r="S32" i="6"/>
  <c r="T32" i="6"/>
  <c r="U32" i="6"/>
  <c r="V32" i="6"/>
  <c r="W32" i="6"/>
  <c r="X32" i="6"/>
  <c r="Y32" i="6"/>
  <c r="P33" i="6"/>
  <c r="Q33" i="6"/>
  <c r="R33" i="6"/>
  <c r="S33" i="6"/>
  <c r="T33" i="6"/>
  <c r="U33" i="6"/>
  <c r="V33" i="6"/>
  <c r="W33" i="6"/>
  <c r="X33" i="6"/>
  <c r="Y33" i="6"/>
  <c r="P34" i="6"/>
  <c r="Q34" i="6"/>
  <c r="R34" i="6"/>
  <c r="S34" i="6"/>
  <c r="T34" i="6"/>
  <c r="U34" i="6"/>
  <c r="V34" i="6"/>
  <c r="W34" i="6"/>
  <c r="X34" i="6"/>
  <c r="Y34" i="6"/>
  <c r="P35" i="6"/>
  <c r="Q35" i="6"/>
  <c r="R35" i="6"/>
  <c r="S35" i="6"/>
  <c r="T35" i="6"/>
  <c r="U35" i="6"/>
  <c r="V35" i="6"/>
  <c r="W35" i="6"/>
  <c r="X35" i="6"/>
  <c r="Y35" i="6"/>
  <c r="P36" i="6"/>
  <c r="Q36" i="6"/>
  <c r="R36" i="6"/>
  <c r="S36" i="6"/>
  <c r="T36" i="6"/>
  <c r="U36" i="6"/>
  <c r="V36" i="6"/>
  <c r="W36" i="6"/>
  <c r="X36" i="6"/>
  <c r="Y36" i="6"/>
  <c r="Y15" i="6"/>
  <c r="X15" i="6"/>
  <c r="W15" i="6"/>
  <c r="V15" i="6"/>
  <c r="U15" i="6"/>
  <c r="T15" i="6"/>
  <c r="S15" i="6"/>
  <c r="R15" i="6"/>
  <c r="Q15" i="6"/>
  <c r="P15" i="6"/>
  <c r="Y12" i="6"/>
  <c r="X12" i="6"/>
  <c r="W12" i="6"/>
  <c r="V12" i="6"/>
  <c r="U12" i="6"/>
  <c r="T12" i="6"/>
  <c r="S12" i="6"/>
  <c r="R12" i="6"/>
  <c r="Q12" i="6"/>
  <c r="P12" i="6"/>
  <c r="Y11" i="6"/>
  <c r="X11" i="6"/>
  <c r="W11" i="6"/>
  <c r="V11" i="6"/>
  <c r="U11" i="6"/>
  <c r="T11" i="6"/>
  <c r="S11" i="6"/>
  <c r="R11" i="6"/>
  <c r="Q11" i="6"/>
  <c r="P11" i="6"/>
  <c r="Y10" i="6"/>
  <c r="X10" i="6"/>
  <c r="W10" i="6"/>
  <c r="V10" i="6"/>
  <c r="U10" i="6"/>
  <c r="T10" i="6"/>
  <c r="S10" i="6"/>
  <c r="R10" i="6"/>
  <c r="Q10" i="6"/>
  <c r="P10" i="6"/>
  <c r="Y9" i="6"/>
  <c r="X9" i="6"/>
  <c r="W9" i="6"/>
  <c r="V9" i="6"/>
  <c r="U9" i="6"/>
  <c r="T9" i="6"/>
  <c r="S9" i="6"/>
  <c r="R9" i="6"/>
  <c r="Q9" i="6"/>
  <c r="P9" i="6"/>
  <c r="Y8" i="6"/>
  <c r="X8" i="6"/>
  <c r="W8" i="6"/>
  <c r="V8" i="6"/>
  <c r="U8" i="6"/>
  <c r="T8" i="6"/>
  <c r="S8" i="6"/>
  <c r="R8" i="6"/>
  <c r="Q8" i="6"/>
  <c r="P8" i="6"/>
  <c r="Y7" i="6"/>
  <c r="X7" i="6"/>
  <c r="W7" i="6"/>
  <c r="V7" i="6"/>
  <c r="U7" i="6"/>
  <c r="T7" i="6"/>
  <c r="S7" i="6"/>
  <c r="R7" i="6"/>
  <c r="Q7" i="6"/>
  <c r="P7" i="6"/>
  <c r="Y6" i="6"/>
  <c r="X6" i="6"/>
  <c r="W6" i="6"/>
  <c r="V6" i="6"/>
  <c r="U6" i="6"/>
  <c r="T6" i="6"/>
  <c r="S6" i="6"/>
  <c r="R6" i="6"/>
  <c r="Q6" i="6"/>
  <c r="P6" i="6"/>
  <c r="Y5" i="6"/>
  <c r="X5" i="6"/>
  <c r="W5" i="6"/>
  <c r="V5" i="6"/>
  <c r="U5" i="6"/>
  <c r="T5" i="6"/>
  <c r="S5" i="6"/>
  <c r="R5" i="6"/>
  <c r="Q5" i="6"/>
  <c r="P5" i="6"/>
  <c r="Y4" i="6"/>
  <c r="X4" i="6"/>
  <c r="W4" i="6"/>
  <c r="V4" i="6"/>
  <c r="U4" i="6"/>
  <c r="T4" i="6"/>
  <c r="S4" i="6"/>
  <c r="R4" i="6"/>
  <c r="Q4" i="6"/>
  <c r="P4" i="6"/>
  <c r="W5" i="1"/>
  <c r="W6" i="1"/>
  <c r="W7" i="1"/>
  <c r="W8" i="1"/>
  <c r="W9" i="1"/>
  <c r="W10" i="1"/>
  <c r="W11" i="1"/>
  <c r="W12" i="1"/>
  <c r="W13" i="1"/>
  <c r="W14" i="1"/>
  <c r="W15" i="1"/>
  <c r="W4" i="1"/>
  <c r="X5" i="1"/>
  <c r="X6" i="1"/>
  <c r="X7" i="1"/>
  <c r="X8" i="1"/>
  <c r="X9" i="1"/>
  <c r="X10" i="1"/>
  <c r="X11" i="1"/>
  <c r="X12" i="1"/>
  <c r="X13" i="1"/>
  <c r="X14" i="1"/>
  <c r="X15" i="1"/>
  <c r="V5" i="1"/>
  <c r="V6" i="1"/>
  <c r="V7" i="1"/>
  <c r="V8" i="1"/>
  <c r="V9" i="1"/>
  <c r="V10" i="1"/>
  <c r="V11" i="1"/>
  <c r="V12" i="1"/>
  <c r="V13" i="1"/>
  <c r="V14" i="1"/>
  <c r="V15" i="1"/>
  <c r="X4" i="1"/>
  <c r="V4" i="1"/>
  <c r="U5" i="1"/>
  <c r="U6" i="1"/>
  <c r="U7" i="1"/>
  <c r="U8" i="1"/>
  <c r="U9" i="1"/>
  <c r="U10" i="1"/>
  <c r="U11" i="1"/>
  <c r="U12" i="1"/>
  <c r="U13" i="1"/>
  <c r="U14" i="1"/>
  <c r="U15" i="1"/>
  <c r="U4" i="1"/>
  <c r="T5" i="1"/>
  <c r="T6" i="1"/>
  <c r="T7" i="1"/>
  <c r="T8" i="1"/>
  <c r="T9" i="1"/>
  <c r="T10" i="1"/>
  <c r="T11" i="1"/>
  <c r="T12" i="1"/>
  <c r="T13" i="1"/>
  <c r="T14" i="1"/>
  <c r="T15" i="1"/>
  <c r="T4" i="1"/>
  <c r="S5" i="1"/>
  <c r="S6" i="1"/>
  <c r="S7" i="1"/>
  <c r="S8" i="1"/>
  <c r="S9" i="1"/>
  <c r="S10" i="1"/>
  <c r="S11" i="1"/>
  <c r="S12" i="1"/>
  <c r="S13" i="1"/>
  <c r="S14" i="1"/>
  <c r="S15" i="1"/>
  <c r="S4" i="1"/>
  <c r="R5" i="1"/>
  <c r="R6" i="1"/>
  <c r="R7" i="1"/>
  <c r="R8" i="1"/>
  <c r="R9" i="1"/>
  <c r="R10" i="1"/>
  <c r="R11" i="1"/>
  <c r="R12" i="1"/>
  <c r="R13" i="1"/>
  <c r="R14" i="1"/>
  <c r="R15" i="1"/>
  <c r="R4" i="1"/>
  <c r="Q15" i="1"/>
  <c r="Q5" i="1"/>
  <c r="Q6" i="1"/>
  <c r="Q7" i="1"/>
  <c r="Q8" i="1"/>
  <c r="Q9" i="1"/>
  <c r="Q10" i="1"/>
  <c r="Q11" i="1"/>
  <c r="Q12" i="1"/>
  <c r="Q13" i="1"/>
  <c r="Q14" i="1"/>
  <c r="Q4" i="1"/>
  <c r="P5" i="1"/>
  <c r="P6" i="1"/>
  <c r="P7" i="1"/>
  <c r="P8" i="1"/>
  <c r="P9" i="1"/>
  <c r="P10" i="1"/>
  <c r="P11" i="1"/>
  <c r="P12" i="1"/>
  <c r="P13" i="1"/>
  <c r="P14" i="1"/>
  <c r="P15" i="1"/>
  <c r="P4" i="1"/>
  <c r="O5" i="1"/>
  <c r="O6" i="1"/>
  <c r="O7" i="1"/>
  <c r="O8" i="1"/>
  <c r="O9" i="1"/>
  <c r="O10" i="1"/>
  <c r="O11" i="1"/>
  <c r="O12" i="1"/>
  <c r="O13" i="1"/>
  <c r="O14" i="1"/>
  <c r="O15" i="1"/>
  <c r="O4" i="1"/>
</calcChain>
</file>

<file path=xl/sharedStrings.xml><?xml version="1.0" encoding="utf-8"?>
<sst xmlns="http://schemas.openxmlformats.org/spreadsheetml/2006/main" count="84" uniqueCount="31">
  <si>
    <t>Duration of experiment [days]</t>
  </si>
  <si>
    <t>Remaining fraction F [-]</t>
  </si>
  <si>
    <t>[‰]</t>
  </si>
  <si>
    <t>Δd-excess</t>
  </si>
  <si>
    <t>[per meg]</t>
  </si>
  <si>
    <t>d-excess</t>
  </si>
  <si>
    <t>δ²H</t>
  </si>
  <si>
    <t>u(δ²H)</t>
  </si>
  <si>
    <t>u(δ¹⁸O)</t>
  </si>
  <si>
    <t>u(d-excess)</t>
  </si>
  <si>
    <t>u(Δδ²H)</t>
  </si>
  <si>
    <t>u(Δδ¹⁸O)</t>
  </si>
  <si>
    <t>u(Δδ¹⁷O)</t>
  </si>
  <si>
    <t>u(Δd-excess)</t>
  </si>
  <si>
    <t>u(F)</t>
  </si>
  <si>
    <r>
      <t>δ</t>
    </r>
    <r>
      <rPr>
        <b/>
        <sz val="11"/>
        <color rgb="FF000000"/>
        <rFont val="Calibri"/>
        <family val="2"/>
        <charset val="238"/>
      </rPr>
      <t>¹⁸</t>
    </r>
    <r>
      <rPr>
        <b/>
        <sz val="11"/>
        <color rgb="FF000000"/>
        <rFont val="Calibri"/>
        <family val="2"/>
        <charset val="238"/>
        <scheme val="minor"/>
      </rPr>
      <t>O</t>
    </r>
  </si>
  <si>
    <r>
      <t>δ</t>
    </r>
    <r>
      <rPr>
        <b/>
        <sz val="11"/>
        <color rgb="FF000000"/>
        <rFont val="Calibri"/>
        <family val="2"/>
        <charset val="238"/>
      </rPr>
      <t>¹⁷</t>
    </r>
    <r>
      <rPr>
        <b/>
        <sz val="11"/>
        <color rgb="FF000000"/>
        <rFont val="Calibri"/>
        <family val="2"/>
        <charset val="238"/>
        <scheme val="minor"/>
      </rPr>
      <t>O</t>
    </r>
  </si>
  <si>
    <r>
      <t>u(δ¹</t>
    </r>
    <r>
      <rPr>
        <b/>
        <sz val="11"/>
        <color rgb="FF000000"/>
        <rFont val="Calibri"/>
        <family val="2"/>
        <charset val="238"/>
      </rPr>
      <t>⁷</t>
    </r>
    <r>
      <rPr>
        <b/>
        <sz val="11"/>
        <color rgb="FF000000"/>
        <rFont val="Calibri"/>
        <family val="2"/>
        <charset val="238"/>
        <scheme val="minor"/>
      </rPr>
      <t>O)</t>
    </r>
  </si>
  <si>
    <r>
      <t>Δδ</t>
    </r>
    <r>
      <rPr>
        <b/>
        <sz val="11"/>
        <color theme="1"/>
        <rFont val="Calibri"/>
        <family val="2"/>
        <charset val="238"/>
      </rPr>
      <t>²</t>
    </r>
    <r>
      <rPr>
        <b/>
        <sz val="11"/>
        <color theme="1"/>
        <rFont val="Calibri"/>
        <family val="2"/>
        <charset val="238"/>
        <scheme val="minor"/>
      </rPr>
      <t>H</t>
    </r>
  </si>
  <si>
    <r>
      <t>Δδ</t>
    </r>
    <r>
      <rPr>
        <b/>
        <sz val="11"/>
        <color theme="1"/>
        <rFont val="Calibri"/>
        <family val="2"/>
        <charset val="238"/>
      </rPr>
      <t>¹⁸</t>
    </r>
    <r>
      <rPr>
        <b/>
        <sz val="11"/>
        <color theme="1"/>
        <rFont val="Calibri"/>
        <family val="2"/>
        <charset val="238"/>
        <scheme val="minor"/>
      </rPr>
      <t>O</t>
    </r>
  </si>
  <si>
    <r>
      <t>Δδ</t>
    </r>
    <r>
      <rPr>
        <b/>
        <sz val="11"/>
        <color theme="1"/>
        <rFont val="Calibri"/>
        <family val="2"/>
        <charset val="238"/>
      </rPr>
      <t>¹⁷</t>
    </r>
    <r>
      <rPr>
        <b/>
        <sz val="11"/>
        <color theme="1"/>
        <rFont val="Calibri"/>
        <family val="2"/>
        <charset val="238"/>
        <scheme val="minor"/>
      </rPr>
      <t>O</t>
    </r>
  </si>
  <si>
    <t>Czas trwania eksperymentu [dni]</t>
  </si>
  <si>
    <t>u(F) [-]</t>
  </si>
  <si>
    <r>
      <rPr>
        <b/>
        <sz val="11"/>
        <color rgb="FF000000"/>
        <rFont val="Calibri"/>
        <family val="2"/>
        <charset val="238"/>
      </rPr>
      <t>Δ'</t>
    </r>
    <r>
      <rPr>
        <b/>
        <sz val="11"/>
        <color rgb="FF000000"/>
        <rFont val="Calibri"/>
        <family val="2"/>
        <charset val="238"/>
        <scheme val="minor"/>
      </rPr>
      <t>¹⁷O</t>
    </r>
  </si>
  <si>
    <t>u(Δ'¹⁷O)</t>
  </si>
  <si>
    <t>ΔΔ'¹⁷O</t>
  </si>
  <si>
    <t>u(ΔΔ'¹⁷O)</t>
  </si>
  <si>
    <t>Pozostała frakcja wody F [-]</t>
  </si>
  <si>
    <t>Komora A</t>
  </si>
  <si>
    <t>Komora B</t>
  </si>
  <si>
    <t>Komora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</si>
</sst>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7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6">
    <xf numFmtId="0" fontId="0" fillId="0" borderId="0" xfId="0"/>
    <xf numFmtId="164" fontId="0" fillId="0" borderId="0" xfId="0" applyNumberFormat="1"/>
    <xf numFmtId="0" fontId="0" fillId="0" borderId="1" xfId="0" applyBorder="1"/>
    <xf numFmtId="2" fontId="0" fillId="0" borderId="1" xfId="0" applyNumberFormat="1" applyBorder="1"/>
    <xf numFmtId="165" fontId="0" fillId="0" borderId="1" xfId="0" applyNumberFormat="1" applyBorder="1"/>
    <xf numFmtId="1" fontId="0" fillId="0" borderId="1" xfId="0" applyNumberFormat="1" applyBorder="1"/>
    <xf numFmtId="164" fontId="0" fillId="0" borderId="1" xfId="0" applyNumberFormat="1" applyBorder="1"/>
    <xf numFmtId="165" fontId="0" fillId="0" borderId="0" xfId="0" applyNumberFormat="1"/>
    <xf numFmtId="2" fontId="0" fillId="0" borderId="0" xfId="0" applyNumberFormat="1"/>
    <xf numFmtId="0" fontId="0" fillId="0" borderId="1" xfId="0" applyFont="1" applyBorder="1"/>
    <xf numFmtId="165" fontId="0" fillId="0" borderId="1" xfId="0" applyNumberFormat="1" applyFont="1" applyBorder="1"/>
    <xf numFmtId="164" fontId="0" fillId="0" borderId="1" xfId="0" applyNumberFormat="1" applyFont="1" applyBorder="1"/>
    <xf numFmtId="2" fontId="0" fillId="0" borderId="1" xfId="0" applyNumberFormat="1" applyFont="1" applyBorder="1"/>
    <xf numFmtId="1" fontId="0" fillId="0" borderId="1" xfId="0" applyNumberFormat="1" applyFont="1" applyBorder="1"/>
    <xf numFmtId="1" fontId="0" fillId="0" borderId="0" xfId="0" applyNumberFormat="1"/>
    <xf numFmtId="1" fontId="0" fillId="0" borderId="2" xfId="0" applyNumberFormat="1" applyFont="1" applyBorder="1"/>
    <xf numFmtId="2" fontId="0" fillId="0" borderId="3" xfId="0" applyNumberFormat="1" applyBorder="1"/>
    <xf numFmtId="0" fontId="0" fillId="0" borderId="0" xfId="0" applyFont="1"/>
    <xf numFmtId="0" fontId="3" fillId="0" borderId="1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164" fontId="0" fillId="0" borderId="4" xfId="0" applyNumberFormat="1" applyFont="1" applyBorder="1"/>
    <xf numFmtId="2" fontId="0" fillId="0" borderId="4" xfId="0" applyNumberFormat="1" applyFont="1" applyBorder="1"/>
    <xf numFmtId="165" fontId="0" fillId="0" borderId="4" xfId="0" applyNumberFormat="1" applyFont="1" applyBorder="1"/>
    <xf numFmtId="1" fontId="0" fillId="0" borderId="4" xfId="0" applyNumberFormat="1" applyFont="1" applyBorder="1"/>
    <xf numFmtId="1" fontId="0" fillId="0" borderId="7" xfId="0" applyNumberFormat="1" applyFont="1" applyBorder="1"/>
    <xf numFmtId="2" fontId="0" fillId="0" borderId="8" xfId="0" applyNumberFormat="1" applyBorder="1"/>
    <xf numFmtId="2" fontId="0" fillId="0" borderId="4" xfId="0" applyNumberFormat="1" applyBorder="1"/>
    <xf numFmtId="1" fontId="0" fillId="0" borderId="4" xfId="0" applyNumberFormat="1" applyBorder="1"/>
    <xf numFmtId="0" fontId="3" fillId="0" borderId="5" xfId="0" applyFont="1" applyBorder="1" applyAlignment="1">
      <alignment vertical="center"/>
    </xf>
    <xf numFmtId="164" fontId="0" fillId="0" borderId="5" xfId="0" applyNumberFormat="1" applyFont="1" applyBorder="1"/>
    <xf numFmtId="2" fontId="0" fillId="0" borderId="5" xfId="0" applyNumberFormat="1" applyFont="1" applyBorder="1"/>
    <xf numFmtId="165" fontId="0" fillId="0" borderId="5" xfId="0" applyNumberFormat="1" applyFont="1" applyBorder="1"/>
    <xf numFmtId="1" fontId="0" fillId="0" borderId="5" xfId="0" applyNumberFormat="1" applyFont="1" applyBorder="1"/>
    <xf numFmtId="2" fontId="0" fillId="0" borderId="9" xfId="0" applyNumberFormat="1" applyBorder="1"/>
    <xf numFmtId="2" fontId="0" fillId="0" borderId="5" xfId="0" applyNumberFormat="1" applyBorder="1"/>
    <xf numFmtId="1" fontId="0" fillId="0" borderId="5" xfId="0" applyNumberFormat="1" applyBorder="1"/>
    <xf numFmtId="0" fontId="3" fillId="2" borderId="0" xfId="0" applyFont="1" applyFill="1" applyBorder="1" applyAlignment="1">
      <alignment vertical="center"/>
    </xf>
    <xf numFmtId="164" fontId="0" fillId="2" borderId="0" xfId="0" applyNumberFormat="1" applyFont="1" applyFill="1" applyBorder="1"/>
    <xf numFmtId="2" fontId="0" fillId="2" borderId="0" xfId="0" applyNumberFormat="1" applyFont="1" applyFill="1" applyBorder="1"/>
    <xf numFmtId="165" fontId="0" fillId="2" borderId="0" xfId="0" applyNumberFormat="1" applyFont="1" applyFill="1" applyBorder="1"/>
    <xf numFmtId="1" fontId="0" fillId="2" borderId="0" xfId="0" applyNumberFormat="1" applyFont="1" applyFill="1" applyBorder="1"/>
    <xf numFmtId="0" fontId="0" fillId="2" borderId="0" xfId="0" applyFill="1" applyBorder="1"/>
    <xf numFmtId="2" fontId="0" fillId="2" borderId="0" xfId="0" applyNumberFormat="1" applyFill="1" applyBorder="1"/>
    <xf numFmtId="1" fontId="0" fillId="2" borderId="0" xfId="0" applyNumberFormat="1" applyFill="1" applyBorder="1"/>
    <xf numFmtId="164" fontId="0" fillId="0" borderId="4" xfId="0" applyNumberFormat="1" applyBorder="1"/>
    <xf numFmtId="164" fontId="0" fillId="0" borderId="5" xfId="0" applyNumberFormat="1" applyBorder="1"/>
    <xf numFmtId="164" fontId="0" fillId="2" borderId="0" xfId="0" applyNumberFormat="1" applyFill="1" applyBorder="1"/>
    <xf numFmtId="0" fontId="0" fillId="2" borderId="0" xfId="0" applyFill="1"/>
    <xf numFmtId="165" fontId="0" fillId="0" borderId="5" xfId="0" applyNumberFormat="1" applyBorder="1"/>
    <xf numFmtId="1" fontId="0" fillId="0" borderId="2" xfId="0" applyNumberFormat="1" applyBorder="1"/>
    <xf numFmtId="1" fontId="0" fillId="0" borderId="7" xfId="0" applyNumberFormat="1" applyBorder="1"/>
    <xf numFmtId="1" fontId="0" fillId="0" borderId="10" xfId="0" applyNumberFormat="1" applyBorder="1"/>
    <xf numFmtId="1" fontId="0" fillId="2" borderId="0" xfId="0" applyNumberFormat="1" applyFill="1"/>
    <xf numFmtId="1" fontId="0" fillId="0" borderId="0" xfId="0" applyNumberFormat="1" applyFill="1" applyBorder="1"/>
    <xf numFmtId="165" fontId="0" fillId="0" borderId="4" xfId="0" applyNumberFormat="1" applyBorder="1"/>
    <xf numFmtId="165" fontId="0" fillId="2" borderId="0" xfId="0" applyNumberFormat="1" applyFill="1" applyBorder="1"/>
    <xf numFmtId="165" fontId="3" fillId="0" borderId="1" xfId="0" applyNumberFormat="1" applyFont="1" applyBorder="1" applyAlignment="1">
      <alignment vertical="center"/>
    </xf>
    <xf numFmtId="165" fontId="0" fillId="0" borderId="0" xfId="0" applyNumberFormat="1" applyFill="1" applyBorder="1"/>
    <xf numFmtId="2" fontId="0" fillId="0" borderId="0" xfId="0" applyNumberFormat="1" applyFill="1" applyBorder="1"/>
    <xf numFmtId="2" fontId="4" fillId="0" borderId="1" xfId="0" applyNumberFormat="1" applyFont="1" applyFill="1" applyBorder="1" applyAlignment="1">
      <alignment horizontal="center"/>
    </xf>
    <xf numFmtId="165" fontId="4" fillId="0" borderId="1" xfId="0" applyNumberFormat="1" applyFont="1" applyFill="1" applyBorder="1" applyAlignment="1">
      <alignment horizontal="center"/>
    </xf>
    <xf numFmtId="1" fontId="1" fillId="2" borderId="0" xfId="0" applyNumberFormat="1" applyFont="1" applyFill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0" xfId="0" applyFont="1"/>
    <xf numFmtId="0" fontId="1" fillId="2" borderId="0" xfId="0" applyFont="1" applyFill="1" applyBorder="1" applyAlignment="1">
      <alignment horizontal="center" vertical="top"/>
    </xf>
    <xf numFmtId="0" fontId="1" fillId="0" borderId="0" xfId="0" applyFont="1" applyAlignment="1">
      <alignment vertical="top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0" borderId="0" xfId="0" applyFill="1"/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164" fontId="4" fillId="0" borderId="4" xfId="0" applyNumberFormat="1" applyFont="1" applyFill="1" applyBorder="1" applyAlignment="1">
      <alignment horizontal="center"/>
    </xf>
    <xf numFmtId="164" fontId="4" fillId="0" borderId="5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1" fontId="4" fillId="0" borderId="1" xfId="0" applyNumberFormat="1" applyFont="1" applyFill="1" applyBorder="1" applyAlignment="1">
      <alignment horizontal="center"/>
    </xf>
    <xf numFmtId="0" fontId="1" fillId="0" borderId="4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5"/>
  <sheetViews>
    <sheetView tabSelected="1" workbookViewId="0">
      <selection activeCell="F19" sqref="F19"/>
    </sheetView>
  </sheetViews>
  <sheetFormatPr defaultRowHeight="14.4"/>
  <cols>
    <col min="1" max="1" width="13.5546875" customWidth="1"/>
    <col min="2" max="3" width="9.21875" style="1" customWidth="1"/>
    <col min="4" max="5" width="11.44140625" style="8" customWidth="1"/>
    <col min="6" max="9" width="11.44140625" style="7" customWidth="1"/>
    <col min="10" max="11" width="11.44140625" style="8" customWidth="1"/>
    <col min="12" max="13" width="11.44140625" customWidth="1"/>
    <col min="14" max="14" width="1.21875" style="47" customWidth="1"/>
    <col min="15" max="16" width="12.6640625" style="8" customWidth="1"/>
    <col min="17" max="20" width="12.6640625" style="7" customWidth="1"/>
    <col min="21" max="22" width="12.6640625" style="8" customWidth="1"/>
    <col min="23" max="24" width="12.6640625" customWidth="1"/>
  </cols>
  <sheetData>
    <row r="1" spans="1:24" s="65" customFormat="1" ht="27.6" customHeight="1">
      <c r="A1" s="80" t="s">
        <v>21</v>
      </c>
      <c r="B1" s="81" t="s">
        <v>27</v>
      </c>
      <c r="C1" s="78" t="s">
        <v>22</v>
      </c>
      <c r="D1" s="59" t="s">
        <v>6</v>
      </c>
      <c r="E1" s="59" t="s">
        <v>7</v>
      </c>
      <c r="F1" s="60" t="s">
        <v>15</v>
      </c>
      <c r="G1" s="60" t="s">
        <v>8</v>
      </c>
      <c r="H1" s="60" t="s">
        <v>16</v>
      </c>
      <c r="I1" s="60" t="s">
        <v>17</v>
      </c>
      <c r="J1" s="59" t="s">
        <v>5</v>
      </c>
      <c r="K1" s="59" t="s">
        <v>9</v>
      </c>
      <c r="L1" s="68" t="s">
        <v>23</v>
      </c>
      <c r="M1" s="69" t="s">
        <v>24</v>
      </c>
      <c r="N1" s="71"/>
      <c r="O1" s="62" t="s">
        <v>18</v>
      </c>
      <c r="P1" s="59" t="s">
        <v>10</v>
      </c>
      <c r="Q1" s="63" t="s">
        <v>19</v>
      </c>
      <c r="R1" s="63" t="s">
        <v>11</v>
      </c>
      <c r="S1" s="63" t="s">
        <v>20</v>
      </c>
      <c r="T1" s="63" t="s">
        <v>12</v>
      </c>
      <c r="U1" s="64" t="s">
        <v>3</v>
      </c>
      <c r="V1" s="64" t="s">
        <v>13</v>
      </c>
      <c r="W1" s="70" t="s">
        <v>25</v>
      </c>
      <c r="X1" s="70" t="s">
        <v>26</v>
      </c>
    </row>
    <row r="2" spans="1:24" s="65" customFormat="1" ht="16.2" customHeight="1">
      <c r="A2" s="80"/>
      <c r="B2" s="81"/>
      <c r="C2" s="79"/>
      <c r="D2" s="75" t="s">
        <v>2</v>
      </c>
      <c r="E2" s="75"/>
      <c r="F2" s="75"/>
      <c r="G2" s="75"/>
      <c r="H2" s="75"/>
      <c r="I2" s="75"/>
      <c r="J2" s="75"/>
      <c r="K2" s="75"/>
      <c r="L2" s="75" t="s">
        <v>4</v>
      </c>
      <c r="M2" s="76"/>
      <c r="N2" s="71"/>
      <c r="O2" s="77" t="s">
        <v>2</v>
      </c>
      <c r="P2" s="75"/>
      <c r="Q2" s="75"/>
      <c r="R2" s="75"/>
      <c r="S2" s="75"/>
      <c r="T2" s="75"/>
      <c r="U2" s="75"/>
      <c r="V2" s="75"/>
      <c r="W2" s="75" t="s">
        <v>4</v>
      </c>
      <c r="X2" s="75"/>
    </row>
    <row r="3" spans="1:24">
      <c r="A3" s="9">
        <v>0</v>
      </c>
      <c r="B3" s="11">
        <v>1</v>
      </c>
      <c r="C3" s="11">
        <v>7.0000000000000001E-3</v>
      </c>
      <c r="D3" s="12">
        <v>-62.007307826413317</v>
      </c>
      <c r="E3" s="12">
        <v>2.8478434149336002E-2</v>
      </c>
      <c r="F3" s="10">
        <v>-8.7111918165572426</v>
      </c>
      <c r="G3" s="56">
        <v>3.1674370778598674E-3</v>
      </c>
      <c r="H3" s="10">
        <v>-4.5803718079130578</v>
      </c>
      <c r="I3" s="10">
        <v>3.0999999999999999E-3</v>
      </c>
      <c r="J3" s="12">
        <v>7.6822267060446237</v>
      </c>
      <c r="K3" s="12">
        <v>3.811969701740768E-2</v>
      </c>
      <c r="L3" s="13">
        <v>28.766139699429491</v>
      </c>
      <c r="M3" s="15">
        <v>1</v>
      </c>
      <c r="N3" s="41"/>
      <c r="O3" s="16"/>
      <c r="P3" s="3"/>
      <c r="Q3" s="4"/>
      <c r="R3" s="4"/>
      <c r="S3" s="4"/>
      <c r="T3" s="4"/>
      <c r="U3" s="3"/>
      <c r="V3" s="3"/>
      <c r="W3" s="2"/>
      <c r="X3" s="2"/>
    </row>
    <row r="4" spans="1:24">
      <c r="A4" s="9">
        <v>6</v>
      </c>
      <c r="B4" s="11">
        <v>0.94631216958373965</v>
      </c>
      <c r="C4" s="11">
        <v>7.0000000000000001E-3</v>
      </c>
      <c r="D4" s="12">
        <v>-57.638317096415747</v>
      </c>
      <c r="E4" s="12">
        <v>0.16</v>
      </c>
      <c r="F4" s="10">
        <v>-7.5418637638195349</v>
      </c>
      <c r="G4" s="10">
        <v>0.02</v>
      </c>
      <c r="H4" s="10">
        <v>-3.9696941227814015</v>
      </c>
      <c r="I4" s="10">
        <v>2.3E-2</v>
      </c>
      <c r="J4" s="12">
        <v>2.6965930141405323</v>
      </c>
      <c r="K4" s="12">
        <v>0.22</v>
      </c>
      <c r="L4" s="13">
        <v>19.601967561209271</v>
      </c>
      <c r="M4" s="15">
        <v>6</v>
      </c>
      <c r="N4" s="41"/>
      <c r="O4" s="16">
        <f>D4-D$3</f>
        <v>4.3689907299975701</v>
      </c>
      <c r="P4" s="3">
        <f>E4</f>
        <v>0.16</v>
      </c>
      <c r="Q4" s="4">
        <f>F4-F$3</f>
        <v>1.1693280527377077</v>
      </c>
      <c r="R4" s="4">
        <f>G4</f>
        <v>0.02</v>
      </c>
      <c r="S4" s="4">
        <f>H4-H$3</f>
        <v>0.61067768513165621</v>
      </c>
      <c r="T4" s="4">
        <f>I4</f>
        <v>2.3E-2</v>
      </c>
      <c r="U4" s="3">
        <f>J4-J$3</f>
        <v>-4.9856336919040913</v>
      </c>
      <c r="V4" s="3">
        <f>K4</f>
        <v>0.22</v>
      </c>
      <c r="W4" s="5">
        <f>L4-L$3</f>
        <v>-9.1641721382202199</v>
      </c>
      <c r="X4" s="5">
        <f>M4</f>
        <v>6</v>
      </c>
    </row>
    <row r="5" spans="1:24">
      <c r="A5" s="9">
        <v>13</v>
      </c>
      <c r="B5" s="11">
        <v>0.87857550744951451</v>
      </c>
      <c r="C5" s="11">
        <v>7.0000000000000001E-3</v>
      </c>
      <c r="D5" s="12">
        <v>-51.633015731997851</v>
      </c>
      <c r="E5" s="12">
        <v>0.16</v>
      </c>
      <c r="F5" s="10">
        <v>-6.1241262654494948</v>
      </c>
      <c r="G5" s="10">
        <v>2.3E-2</v>
      </c>
      <c r="H5" s="10">
        <v>-3.209511891100691</v>
      </c>
      <c r="I5" s="10">
        <v>0.03</v>
      </c>
      <c r="J5" s="12">
        <v>-2.6400056084018928</v>
      </c>
      <c r="K5" s="12">
        <v>0.25</v>
      </c>
      <c r="L5" s="13">
        <v>28.807157484244879</v>
      </c>
      <c r="M5" s="15">
        <v>11</v>
      </c>
      <c r="N5" s="41"/>
      <c r="O5" s="16">
        <f t="shared" ref="O5:O15" si="0">D5-D$3</f>
        <v>10.374292094415466</v>
      </c>
      <c r="P5" s="3">
        <f t="shared" ref="P5:P15" si="1">E5</f>
        <v>0.16</v>
      </c>
      <c r="Q5" s="4">
        <f t="shared" ref="Q5:Q14" si="2">F5-F$3</f>
        <v>2.5870655511077478</v>
      </c>
      <c r="R5" s="4">
        <f t="shared" ref="R5:R15" si="3">G5</f>
        <v>2.3E-2</v>
      </c>
      <c r="S5" s="4">
        <f t="shared" ref="S5:S15" si="4">H5-H$3</f>
        <v>1.3708599168123667</v>
      </c>
      <c r="T5" s="4">
        <f t="shared" ref="T5:T15" si="5">I5</f>
        <v>0.03</v>
      </c>
      <c r="U5" s="3">
        <f t="shared" ref="U5:U15" si="6">J5-J$3</f>
        <v>-10.322232314446516</v>
      </c>
      <c r="V5" s="3">
        <f t="shared" ref="V5:V15" si="7">K5</f>
        <v>0.25</v>
      </c>
      <c r="W5" s="5">
        <f t="shared" ref="W5:W15" si="8">L5-L$3</f>
        <v>4.101778481538787E-2</v>
      </c>
      <c r="X5" s="5">
        <f t="shared" ref="X5:X15" si="9">M5</f>
        <v>11</v>
      </c>
    </row>
    <row r="6" spans="1:24">
      <c r="A6" s="9">
        <v>20</v>
      </c>
      <c r="B6" s="11">
        <v>0.81552235698297848</v>
      </c>
      <c r="C6" s="11">
        <v>7.0000000000000001E-3</v>
      </c>
      <c r="D6" s="12">
        <v>-45.189130710994078</v>
      </c>
      <c r="E6" s="12">
        <v>0.17</v>
      </c>
      <c r="F6" s="10">
        <v>-4.4494013662427472</v>
      </c>
      <c r="G6" s="10">
        <v>1.2E-2</v>
      </c>
      <c r="H6" s="10">
        <v>-2.3296043170907748</v>
      </c>
      <c r="I6" s="10">
        <v>1.2E-2</v>
      </c>
      <c r="J6" s="12">
        <v>-9.5939197810521009</v>
      </c>
      <c r="K6" s="12">
        <v>0.19</v>
      </c>
      <c r="L6" s="13">
        <v>22.203862997195994</v>
      </c>
      <c r="M6" s="15">
        <v>16</v>
      </c>
      <c r="N6" s="41"/>
      <c r="O6" s="16">
        <f t="shared" si="0"/>
        <v>16.818177115419239</v>
      </c>
      <c r="P6" s="3">
        <f t="shared" si="1"/>
        <v>0.17</v>
      </c>
      <c r="Q6" s="4">
        <f t="shared" si="2"/>
        <v>4.2617904503144954</v>
      </c>
      <c r="R6" s="4">
        <f t="shared" si="3"/>
        <v>1.2E-2</v>
      </c>
      <c r="S6" s="4">
        <f t="shared" si="4"/>
        <v>2.250767490822283</v>
      </c>
      <c r="T6" s="4">
        <f t="shared" si="5"/>
        <v>1.2E-2</v>
      </c>
      <c r="U6" s="3">
        <f t="shared" si="6"/>
        <v>-17.276146487096725</v>
      </c>
      <c r="V6" s="3">
        <f t="shared" si="7"/>
        <v>0.19</v>
      </c>
      <c r="W6" s="5">
        <f t="shared" si="8"/>
        <v>-6.5622767022334969</v>
      </c>
      <c r="X6" s="5">
        <f t="shared" si="9"/>
        <v>16</v>
      </c>
    </row>
    <row r="7" spans="1:24">
      <c r="A7" s="9">
        <v>27</v>
      </c>
      <c r="B7" s="11">
        <v>0.77466472606300041</v>
      </c>
      <c r="C7" s="11">
        <v>7.0000000000000001E-3</v>
      </c>
      <c r="D7" s="12">
        <v>-41.079612004603455</v>
      </c>
      <c r="E7" s="12">
        <v>0.21</v>
      </c>
      <c r="F7" s="10">
        <v>-3.4233429019459152</v>
      </c>
      <c r="G7" s="10">
        <v>3.2000000000000001E-2</v>
      </c>
      <c r="H7" s="10">
        <v>-1.7970696435418205</v>
      </c>
      <c r="I7" s="10">
        <v>3.2000000000000001E-2</v>
      </c>
      <c r="J7" s="12">
        <v>-13.692868789036133</v>
      </c>
      <c r="K7" s="12">
        <v>0.34</v>
      </c>
      <c r="L7" s="13">
        <v>11.939710071206134</v>
      </c>
      <c r="M7" s="15">
        <v>7</v>
      </c>
      <c r="N7" s="41"/>
      <c r="O7" s="16">
        <f t="shared" si="0"/>
        <v>20.927695821809863</v>
      </c>
      <c r="P7" s="3">
        <f t="shared" si="1"/>
        <v>0.21</v>
      </c>
      <c r="Q7" s="4">
        <f t="shared" si="2"/>
        <v>5.2878489146113274</v>
      </c>
      <c r="R7" s="4">
        <f t="shared" si="3"/>
        <v>3.2000000000000001E-2</v>
      </c>
      <c r="S7" s="4">
        <f t="shared" si="4"/>
        <v>2.7833021643712375</v>
      </c>
      <c r="T7" s="4">
        <f t="shared" si="5"/>
        <v>3.2000000000000001E-2</v>
      </c>
      <c r="U7" s="3">
        <f t="shared" si="6"/>
        <v>-21.375095495080757</v>
      </c>
      <c r="V7" s="3">
        <f t="shared" si="7"/>
        <v>0.34</v>
      </c>
      <c r="W7" s="5">
        <f t="shared" si="8"/>
        <v>-16.826429628223359</v>
      </c>
      <c r="X7" s="5">
        <f t="shared" si="9"/>
        <v>7</v>
      </c>
    </row>
    <row r="8" spans="1:24">
      <c r="A8" s="9">
        <v>34</v>
      </c>
      <c r="B8" s="11">
        <v>0.70516828175471513</v>
      </c>
      <c r="C8" s="11">
        <v>7.0000000000000001E-3</v>
      </c>
      <c r="D8" s="12">
        <v>-33.123604654119191</v>
      </c>
      <c r="E8" s="12">
        <v>0.2</v>
      </c>
      <c r="F8" s="10">
        <v>-1.2747576845081965</v>
      </c>
      <c r="G8" s="10">
        <v>0.02</v>
      </c>
      <c r="H8" s="10">
        <v>-0.66603456302410913</v>
      </c>
      <c r="I8" s="10">
        <v>0.02</v>
      </c>
      <c r="J8" s="12">
        <v>-22.925543178053619</v>
      </c>
      <c r="K8" s="12">
        <v>0.26</v>
      </c>
      <c r="L8" s="13">
        <v>7.2449616626784179</v>
      </c>
      <c r="M8" s="15">
        <v>7</v>
      </c>
      <c r="N8" s="41"/>
      <c r="O8" s="16">
        <f t="shared" si="0"/>
        <v>28.883703172294126</v>
      </c>
      <c r="P8" s="3">
        <f t="shared" si="1"/>
        <v>0.2</v>
      </c>
      <c r="Q8" s="4">
        <f t="shared" si="2"/>
        <v>7.4364341320490457</v>
      </c>
      <c r="R8" s="4">
        <f t="shared" si="3"/>
        <v>0.02</v>
      </c>
      <c r="S8" s="4">
        <f t="shared" si="4"/>
        <v>3.9143372448889489</v>
      </c>
      <c r="T8" s="4">
        <f t="shared" si="5"/>
        <v>0.02</v>
      </c>
      <c r="U8" s="3">
        <f t="shared" si="6"/>
        <v>-30.607769884098243</v>
      </c>
      <c r="V8" s="3">
        <f t="shared" si="7"/>
        <v>0.26</v>
      </c>
      <c r="W8" s="5">
        <f t="shared" si="8"/>
        <v>-21.521178036751074</v>
      </c>
      <c r="X8" s="5">
        <f t="shared" si="9"/>
        <v>7</v>
      </c>
    </row>
    <row r="9" spans="1:24">
      <c r="A9" s="9">
        <v>41</v>
      </c>
      <c r="B9" s="11">
        <v>0.65060303597421498</v>
      </c>
      <c r="C9" s="11">
        <v>7.0000000000000001E-3</v>
      </c>
      <c r="D9" s="12">
        <v>-26.101443974190431</v>
      </c>
      <c r="E9" s="12">
        <v>0.19</v>
      </c>
      <c r="F9" s="10">
        <v>0.20767835296463982</v>
      </c>
      <c r="G9" s="10">
        <v>1.4999999999999999E-2</v>
      </c>
      <c r="H9" s="10">
        <v>0.1056032052889968</v>
      </c>
      <c r="I9" s="10">
        <v>1.4999999999999999E-2</v>
      </c>
      <c r="J9" s="12">
        <v>-27.762870797907549</v>
      </c>
      <c r="K9" s="12">
        <v>0.23</v>
      </c>
      <c r="L9" s="13">
        <v>-4.0451558796309186</v>
      </c>
      <c r="M9" s="15">
        <v>10</v>
      </c>
      <c r="N9" s="41"/>
      <c r="O9" s="16">
        <f t="shared" si="0"/>
        <v>35.905863852222886</v>
      </c>
      <c r="P9" s="3">
        <f t="shared" si="1"/>
        <v>0.19</v>
      </c>
      <c r="Q9" s="4">
        <f t="shared" si="2"/>
        <v>8.9188701695218828</v>
      </c>
      <c r="R9" s="4">
        <f t="shared" si="3"/>
        <v>1.4999999999999999E-2</v>
      </c>
      <c r="S9" s="4">
        <f t="shared" si="4"/>
        <v>4.6859750132020546</v>
      </c>
      <c r="T9" s="4">
        <f t="shared" si="5"/>
        <v>1.4999999999999999E-2</v>
      </c>
      <c r="U9" s="3">
        <f t="shared" si="6"/>
        <v>-35.445097503952169</v>
      </c>
      <c r="V9" s="3">
        <f t="shared" si="7"/>
        <v>0.23</v>
      </c>
      <c r="W9" s="5">
        <f t="shared" si="8"/>
        <v>-32.811295579060413</v>
      </c>
      <c r="X9" s="5">
        <f t="shared" si="9"/>
        <v>10</v>
      </c>
    </row>
    <row r="10" spans="1:24">
      <c r="A10" s="9">
        <v>48</v>
      </c>
      <c r="B10" s="11">
        <v>0.61118362658591341</v>
      </c>
      <c r="C10" s="11">
        <v>7.0000000000000001E-3</v>
      </c>
      <c r="D10" s="12">
        <v>-20.722575264524661</v>
      </c>
      <c r="E10" s="12">
        <v>0.18</v>
      </c>
      <c r="F10" s="10">
        <v>1.7681887390784872</v>
      </c>
      <c r="G10" s="10">
        <v>0.02</v>
      </c>
      <c r="H10" s="10">
        <v>0.93293598113468046</v>
      </c>
      <c r="I10" s="10">
        <v>0.02</v>
      </c>
      <c r="J10" s="12">
        <v>-34.868085177152558</v>
      </c>
      <c r="K10" s="12">
        <v>0.24</v>
      </c>
      <c r="L10" s="13">
        <v>-0.27816533945234767</v>
      </c>
      <c r="M10" s="15">
        <v>20</v>
      </c>
      <c r="N10" s="41"/>
      <c r="O10" s="16">
        <f t="shared" si="0"/>
        <v>41.28473256188866</v>
      </c>
      <c r="P10" s="3">
        <f t="shared" si="1"/>
        <v>0.18</v>
      </c>
      <c r="Q10" s="4">
        <f t="shared" si="2"/>
        <v>10.47938055563573</v>
      </c>
      <c r="R10" s="4">
        <f t="shared" si="3"/>
        <v>0.02</v>
      </c>
      <c r="S10" s="4">
        <f t="shared" si="4"/>
        <v>5.5133077890477384</v>
      </c>
      <c r="T10" s="4">
        <f t="shared" si="5"/>
        <v>0.02</v>
      </c>
      <c r="U10" s="3">
        <f t="shared" si="6"/>
        <v>-42.550311883197182</v>
      </c>
      <c r="V10" s="3">
        <f t="shared" si="7"/>
        <v>0.24</v>
      </c>
      <c r="W10" s="5">
        <f t="shared" si="8"/>
        <v>-29.044305038881838</v>
      </c>
      <c r="X10" s="5">
        <f t="shared" si="9"/>
        <v>20</v>
      </c>
    </row>
    <row r="11" spans="1:24">
      <c r="A11" s="9">
        <v>55</v>
      </c>
      <c r="B11" s="11">
        <v>0.56451949134875967</v>
      </c>
      <c r="C11" s="11">
        <v>7.0000000000000001E-3</v>
      </c>
      <c r="D11" s="12">
        <v>-13.659644241432852</v>
      </c>
      <c r="E11" s="12">
        <v>0.19</v>
      </c>
      <c r="F11" s="10">
        <v>3.3895507217636771</v>
      </c>
      <c r="G11" s="10">
        <v>1.2999999999999999E-2</v>
      </c>
      <c r="H11" s="10">
        <v>1.7647679823264615</v>
      </c>
      <c r="I11" s="10">
        <v>1.2999999999999999E-2</v>
      </c>
      <c r="J11" s="12">
        <v>-40.776050015542268</v>
      </c>
      <c r="K11" s="12">
        <v>0.22</v>
      </c>
      <c r="L11" s="13">
        <v>-23.443898396762094</v>
      </c>
      <c r="M11" s="15">
        <v>12</v>
      </c>
      <c r="N11" s="41"/>
      <c r="O11" s="16">
        <f t="shared" si="0"/>
        <v>48.347663584980467</v>
      </c>
      <c r="P11" s="3">
        <f t="shared" si="1"/>
        <v>0.19</v>
      </c>
      <c r="Q11" s="4">
        <f t="shared" si="2"/>
        <v>12.100742538320919</v>
      </c>
      <c r="R11" s="4">
        <f t="shared" si="3"/>
        <v>1.2999999999999999E-2</v>
      </c>
      <c r="S11" s="4">
        <f t="shared" si="4"/>
        <v>6.3451397902395197</v>
      </c>
      <c r="T11" s="4">
        <f t="shared" si="5"/>
        <v>1.2999999999999999E-2</v>
      </c>
      <c r="U11" s="3">
        <f t="shared" si="6"/>
        <v>-48.458276721586891</v>
      </c>
      <c r="V11" s="3">
        <f t="shared" si="7"/>
        <v>0.22</v>
      </c>
      <c r="W11" s="5">
        <f t="shared" si="8"/>
        <v>-52.210038096191582</v>
      </c>
      <c r="X11" s="5">
        <f t="shared" si="9"/>
        <v>12</v>
      </c>
    </row>
    <row r="12" spans="1:24">
      <c r="A12" s="9">
        <v>62</v>
      </c>
      <c r="B12" s="11">
        <v>0.50643754542622776</v>
      </c>
      <c r="C12" s="11">
        <v>7.0000000000000001E-3</v>
      </c>
      <c r="D12" s="12">
        <v>-4.8026640368660178</v>
      </c>
      <c r="E12" s="12">
        <v>0.31</v>
      </c>
      <c r="F12" s="10">
        <v>5.666044685008492</v>
      </c>
      <c r="G12" s="10">
        <v>0.05</v>
      </c>
      <c r="H12" s="10">
        <v>2.9560493594977952</v>
      </c>
      <c r="I12" s="10">
        <v>0.05</v>
      </c>
      <c r="J12" s="12">
        <v>-50.131021516933956</v>
      </c>
      <c r="K12" s="12">
        <v>0.51</v>
      </c>
      <c r="L12" s="13">
        <v>-31.539163963872561</v>
      </c>
      <c r="M12" s="15">
        <v>12</v>
      </c>
      <c r="N12" s="41"/>
      <c r="O12" s="16">
        <f t="shared" si="0"/>
        <v>57.204643789547298</v>
      </c>
      <c r="P12" s="3">
        <f t="shared" si="1"/>
        <v>0.31</v>
      </c>
      <c r="Q12" s="4">
        <f t="shared" si="2"/>
        <v>14.377236501565735</v>
      </c>
      <c r="R12" s="4">
        <f t="shared" si="3"/>
        <v>0.05</v>
      </c>
      <c r="S12" s="4">
        <f t="shared" si="4"/>
        <v>7.536421167410853</v>
      </c>
      <c r="T12" s="4">
        <f t="shared" si="5"/>
        <v>0.05</v>
      </c>
      <c r="U12" s="3">
        <f t="shared" si="6"/>
        <v>-57.813248222978579</v>
      </c>
      <c r="V12" s="3">
        <f t="shared" si="7"/>
        <v>0.51</v>
      </c>
      <c r="W12" s="5">
        <f t="shared" si="8"/>
        <v>-60.305303663302055</v>
      </c>
      <c r="X12" s="5">
        <f t="shared" si="9"/>
        <v>12</v>
      </c>
    </row>
    <row r="13" spans="1:24">
      <c r="A13" s="9">
        <v>69</v>
      </c>
      <c r="B13" s="11">
        <v>0.46651461745801359</v>
      </c>
      <c r="C13" s="11">
        <v>7.0000000000000001E-3</v>
      </c>
      <c r="D13" s="12">
        <v>2.6752896755972309</v>
      </c>
      <c r="E13" s="12">
        <v>0.38</v>
      </c>
      <c r="F13" s="10">
        <v>7.3464650092248434</v>
      </c>
      <c r="G13" s="10">
        <v>5.6000000000000001E-2</v>
      </c>
      <c r="H13" s="10">
        <v>3.8414503795199115</v>
      </c>
      <c r="I13" s="10">
        <v>5.6000000000000001E-2</v>
      </c>
      <c r="J13" s="12">
        <v>-56.09643039820152</v>
      </c>
      <c r="K13" s="12">
        <v>0.59</v>
      </c>
      <c r="L13" s="13">
        <v>-30.663850140510291</v>
      </c>
      <c r="M13" s="15">
        <v>10</v>
      </c>
      <c r="N13" s="41"/>
      <c r="O13" s="16">
        <f t="shared" si="0"/>
        <v>64.682597502010552</v>
      </c>
      <c r="P13" s="3">
        <f t="shared" si="1"/>
        <v>0.38</v>
      </c>
      <c r="Q13" s="4">
        <f t="shared" si="2"/>
        <v>16.057656825782086</v>
      </c>
      <c r="R13" s="4">
        <f t="shared" si="3"/>
        <v>5.6000000000000001E-2</v>
      </c>
      <c r="S13" s="4">
        <f t="shared" si="4"/>
        <v>8.4218221874329693</v>
      </c>
      <c r="T13" s="4">
        <f t="shared" si="5"/>
        <v>5.6000000000000001E-2</v>
      </c>
      <c r="U13" s="3">
        <f t="shared" si="6"/>
        <v>-63.778657104246143</v>
      </c>
      <c r="V13" s="3">
        <f t="shared" si="7"/>
        <v>0.59</v>
      </c>
      <c r="W13" s="5">
        <f t="shared" si="8"/>
        <v>-59.429989839939779</v>
      </c>
      <c r="X13" s="5">
        <f t="shared" si="9"/>
        <v>10</v>
      </c>
    </row>
    <row r="14" spans="1:24">
      <c r="A14" s="9">
        <v>76</v>
      </c>
      <c r="B14" s="11">
        <v>0.41395639277722851</v>
      </c>
      <c r="C14" s="11">
        <v>7.0000000000000001E-3</v>
      </c>
      <c r="D14" s="12">
        <v>12.050597322214355</v>
      </c>
      <c r="E14" s="12">
        <v>0.23</v>
      </c>
      <c r="F14" s="10">
        <v>9.6976651662616433</v>
      </c>
      <c r="G14" s="10">
        <v>2.8000000000000001E-2</v>
      </c>
      <c r="H14" s="10">
        <v>5.0737189614830083</v>
      </c>
      <c r="I14" s="10">
        <v>2.8000000000000001E-2</v>
      </c>
      <c r="J14" s="12">
        <v>-65.530724007878774</v>
      </c>
      <c r="K14" s="12">
        <v>0.32</v>
      </c>
      <c r="L14" s="13">
        <v>-34.807739058452874</v>
      </c>
      <c r="M14" s="15">
        <v>10</v>
      </c>
      <c r="N14" s="41"/>
      <c r="O14" s="16">
        <f t="shared" si="0"/>
        <v>74.057905148627668</v>
      </c>
      <c r="P14" s="3">
        <f t="shared" si="1"/>
        <v>0.23</v>
      </c>
      <c r="Q14" s="4">
        <f t="shared" si="2"/>
        <v>18.408856982818886</v>
      </c>
      <c r="R14" s="4">
        <f t="shared" si="3"/>
        <v>2.8000000000000001E-2</v>
      </c>
      <c r="S14" s="4">
        <f t="shared" si="4"/>
        <v>9.6540907693960669</v>
      </c>
      <c r="T14" s="4">
        <f t="shared" si="5"/>
        <v>2.8000000000000001E-2</v>
      </c>
      <c r="U14" s="3">
        <f t="shared" si="6"/>
        <v>-73.212950713923391</v>
      </c>
      <c r="V14" s="3">
        <f t="shared" si="7"/>
        <v>0.32</v>
      </c>
      <c r="W14" s="5">
        <f t="shared" si="8"/>
        <v>-63.573878757882369</v>
      </c>
      <c r="X14" s="5">
        <f t="shared" si="9"/>
        <v>10</v>
      </c>
    </row>
    <row r="15" spans="1:24">
      <c r="A15" s="9">
        <v>83</v>
      </c>
      <c r="B15" s="11">
        <v>0.35774428274428272</v>
      </c>
      <c r="C15" s="11">
        <v>7.0000000000000001E-3</v>
      </c>
      <c r="D15" s="12">
        <v>22.344385180564402</v>
      </c>
      <c r="E15" s="12">
        <v>0.28000000000000003</v>
      </c>
      <c r="F15" s="10">
        <v>12.214197634906883</v>
      </c>
      <c r="G15" s="10">
        <v>6.6000000000000003E-2</v>
      </c>
      <c r="H15" s="10">
        <v>6.3655070098620037</v>
      </c>
      <c r="I15" s="10">
        <v>6.6000000000000003E-2</v>
      </c>
      <c r="J15" s="12">
        <v>-75.369195898690663</v>
      </c>
      <c r="K15" s="12">
        <v>0.6</v>
      </c>
      <c r="L15" s="13">
        <v>-64.696141539558226</v>
      </c>
      <c r="M15" s="15">
        <v>14</v>
      </c>
      <c r="N15" s="41"/>
      <c r="O15" s="16">
        <f t="shared" si="0"/>
        <v>84.351693006977712</v>
      </c>
      <c r="P15" s="3">
        <f t="shared" si="1"/>
        <v>0.28000000000000003</v>
      </c>
      <c r="Q15" s="4">
        <f>F15-F$3</f>
        <v>20.925389451464127</v>
      </c>
      <c r="R15" s="4">
        <f t="shared" si="3"/>
        <v>6.6000000000000003E-2</v>
      </c>
      <c r="S15" s="4">
        <f t="shared" si="4"/>
        <v>10.945878817775061</v>
      </c>
      <c r="T15" s="4">
        <f t="shared" si="5"/>
        <v>6.6000000000000003E-2</v>
      </c>
      <c r="U15" s="3">
        <f t="shared" si="6"/>
        <v>-83.051422604735279</v>
      </c>
      <c r="V15" s="3">
        <f t="shared" si="7"/>
        <v>0.6</v>
      </c>
      <c r="W15" s="5">
        <f t="shared" si="8"/>
        <v>-93.462281238987714</v>
      </c>
      <c r="X15" s="5">
        <f t="shared" si="9"/>
        <v>14</v>
      </c>
    </row>
  </sheetData>
  <mergeCells count="7">
    <mergeCell ref="L2:M2"/>
    <mergeCell ref="O2:V2"/>
    <mergeCell ref="W2:X2"/>
    <mergeCell ref="C1:C2"/>
    <mergeCell ref="A1:A2"/>
    <mergeCell ref="B1:B2"/>
    <mergeCell ref="D2:K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1"/>
  <sheetViews>
    <sheetView workbookViewId="0">
      <selection activeCell="A14" sqref="A14:A24"/>
    </sheetView>
  </sheetViews>
  <sheetFormatPr defaultRowHeight="14.4"/>
  <cols>
    <col min="1" max="1" width="11.109375" style="67" customWidth="1"/>
    <col min="2" max="2" width="13.5546875" style="17" customWidth="1"/>
    <col min="3" max="3" width="10.33203125" style="1" customWidth="1"/>
    <col min="4" max="4" width="9.21875" style="1" customWidth="1"/>
    <col min="5" max="6" width="11.44140625" style="8" customWidth="1"/>
    <col min="7" max="10" width="11.44140625" style="7" customWidth="1"/>
    <col min="11" max="12" width="11.44140625" style="8" customWidth="1"/>
    <col min="13" max="14" width="11.44140625" style="14" customWidth="1"/>
    <col min="15" max="15" width="1.21875" style="43" customWidth="1"/>
    <col min="16" max="17" width="12.6640625" style="8" customWidth="1"/>
    <col min="18" max="21" width="12.6640625" style="7" customWidth="1"/>
    <col min="22" max="23" width="12.6640625" style="8" customWidth="1"/>
    <col min="24" max="25" width="12.6640625" style="14" customWidth="1"/>
  </cols>
  <sheetData>
    <row r="1" spans="1:25" s="65" customFormat="1" ht="27.6" customHeight="1">
      <c r="A1" s="83"/>
      <c r="B1" s="80" t="s">
        <v>21</v>
      </c>
      <c r="C1" s="81" t="s">
        <v>27</v>
      </c>
      <c r="D1" s="78" t="s">
        <v>22</v>
      </c>
      <c r="E1" s="59" t="s">
        <v>6</v>
      </c>
      <c r="F1" s="59" t="s">
        <v>7</v>
      </c>
      <c r="G1" s="60" t="s">
        <v>15</v>
      </c>
      <c r="H1" s="60" t="s">
        <v>8</v>
      </c>
      <c r="I1" s="60" t="s">
        <v>16</v>
      </c>
      <c r="J1" s="60" t="s">
        <v>17</v>
      </c>
      <c r="K1" s="59" t="s">
        <v>5</v>
      </c>
      <c r="L1" s="59" t="s">
        <v>9</v>
      </c>
      <c r="M1" s="73" t="s">
        <v>23</v>
      </c>
      <c r="N1" s="74" t="s">
        <v>24</v>
      </c>
      <c r="O1" s="61"/>
      <c r="P1" s="62" t="s">
        <v>18</v>
      </c>
      <c r="Q1" s="59" t="s">
        <v>10</v>
      </c>
      <c r="R1" s="63" t="s">
        <v>19</v>
      </c>
      <c r="S1" s="63" t="s">
        <v>11</v>
      </c>
      <c r="T1" s="63" t="s">
        <v>20</v>
      </c>
      <c r="U1" s="63" t="s">
        <v>12</v>
      </c>
      <c r="V1" s="64" t="s">
        <v>3</v>
      </c>
      <c r="W1" s="64" t="s">
        <v>13</v>
      </c>
      <c r="X1" s="70" t="s">
        <v>25</v>
      </c>
      <c r="Y1" s="70" t="s">
        <v>26</v>
      </c>
    </row>
    <row r="2" spans="1:25" s="65" customFormat="1" ht="16.2" customHeight="1">
      <c r="A2" s="85"/>
      <c r="B2" s="80"/>
      <c r="C2" s="81"/>
      <c r="D2" s="79"/>
      <c r="E2" s="75" t="s">
        <v>2</v>
      </c>
      <c r="F2" s="75"/>
      <c r="G2" s="75"/>
      <c r="H2" s="75"/>
      <c r="I2" s="75"/>
      <c r="J2" s="75"/>
      <c r="K2" s="75"/>
      <c r="L2" s="75"/>
      <c r="M2" s="82" t="s">
        <v>4</v>
      </c>
      <c r="N2" s="82"/>
      <c r="O2" s="61"/>
      <c r="P2" s="75" t="s">
        <v>2</v>
      </c>
      <c r="Q2" s="75"/>
      <c r="R2" s="75"/>
      <c r="S2" s="75"/>
      <c r="T2" s="75"/>
      <c r="U2" s="75"/>
      <c r="V2" s="75"/>
      <c r="W2" s="75"/>
      <c r="X2" s="82" t="s">
        <v>4</v>
      </c>
      <c r="Y2" s="82"/>
    </row>
    <row r="3" spans="1:25">
      <c r="A3" s="83" t="s">
        <v>28</v>
      </c>
      <c r="B3" s="9">
        <v>0</v>
      </c>
      <c r="C3" s="11">
        <v>1</v>
      </c>
      <c r="D3" s="11">
        <v>7.0000000000000001E-3</v>
      </c>
      <c r="E3" s="12">
        <v>-62.007307826413317</v>
      </c>
      <c r="F3" s="12">
        <v>2.8478434149335999E-2</v>
      </c>
      <c r="G3" s="10">
        <v>-8.7111918165572426</v>
      </c>
      <c r="H3" s="56">
        <v>3.1674370778598674E-3</v>
      </c>
      <c r="I3" s="10">
        <v>-4.5803718079130578</v>
      </c>
      <c r="J3" s="10">
        <v>3.0999999999999999E-3</v>
      </c>
      <c r="K3" s="12">
        <v>7.6822267060446237</v>
      </c>
      <c r="L3" s="12">
        <v>3.811969701740768E-2</v>
      </c>
      <c r="M3" s="13">
        <v>28.766139699429502</v>
      </c>
      <c r="N3" s="15">
        <v>1</v>
      </c>
      <c r="P3" s="16"/>
      <c r="Q3" s="3"/>
      <c r="R3" s="4"/>
      <c r="S3" s="4"/>
      <c r="T3" s="4"/>
      <c r="U3" s="4"/>
      <c r="V3" s="3"/>
      <c r="W3" s="3"/>
      <c r="X3" s="5"/>
      <c r="Y3" s="5"/>
    </row>
    <row r="4" spans="1:25">
      <c r="A4" s="84"/>
      <c r="B4" s="18">
        <v>7</v>
      </c>
      <c r="C4" s="11">
        <v>0.89192559492881651</v>
      </c>
      <c r="D4" s="11">
        <v>7.0000000000000001E-3</v>
      </c>
      <c r="E4" s="12">
        <v>-52.299729781641922</v>
      </c>
      <c r="F4" s="12">
        <v>0.26</v>
      </c>
      <c r="G4" s="10">
        <v>-5.8478344778837759</v>
      </c>
      <c r="H4" s="10">
        <v>2.9000000000000001E-2</v>
      </c>
      <c r="I4" s="10">
        <v>-3.0816347198596912</v>
      </c>
      <c r="J4" s="10">
        <v>2.1000000000000001E-2</v>
      </c>
      <c r="K4" s="12">
        <v>-5.5170539585717151</v>
      </c>
      <c r="L4" s="12">
        <v>0.35</v>
      </c>
      <c r="M4" s="13">
        <v>10.327274538191739</v>
      </c>
      <c r="N4" s="15">
        <v>9</v>
      </c>
      <c r="P4" s="16">
        <f>E4-E$3</f>
        <v>9.7075780447713953</v>
      </c>
      <c r="Q4" s="3">
        <f>F4</f>
        <v>0.26</v>
      </c>
      <c r="R4" s="4">
        <f>G4-G$3</f>
        <v>2.8633573386734668</v>
      </c>
      <c r="S4" s="4">
        <f>H4</f>
        <v>2.9000000000000001E-2</v>
      </c>
      <c r="T4" s="4">
        <f>I4-I$3</f>
        <v>1.4987370880533666</v>
      </c>
      <c r="U4" s="4">
        <f>J4</f>
        <v>2.1000000000000001E-2</v>
      </c>
      <c r="V4" s="3">
        <f>K4-K$3</f>
        <v>-13.199280664616339</v>
      </c>
      <c r="W4" s="3">
        <f>L4</f>
        <v>0.35</v>
      </c>
      <c r="X4" s="5">
        <f>M4-M$3</f>
        <v>-18.438865161237764</v>
      </c>
      <c r="Y4" s="5">
        <f>N4</f>
        <v>9</v>
      </c>
    </row>
    <row r="5" spans="1:25">
      <c r="A5" s="84"/>
      <c r="B5" s="18">
        <v>14</v>
      </c>
      <c r="C5" s="11">
        <v>0.80987487669383729</v>
      </c>
      <c r="D5" s="11">
        <v>7.0000000000000001E-3</v>
      </c>
      <c r="E5" s="12">
        <v>-43.9151050728304</v>
      </c>
      <c r="F5" s="12">
        <v>0.27</v>
      </c>
      <c r="G5" s="10">
        <v>-3.3322332139639643</v>
      </c>
      <c r="H5" s="10">
        <v>3.3000000000000002E-2</v>
      </c>
      <c r="I5" s="10">
        <v>-1.7615197860052874</v>
      </c>
      <c r="J5" s="10">
        <v>2.4E-2</v>
      </c>
      <c r="K5" s="12">
        <v>-17.257239361118685</v>
      </c>
      <c r="L5" s="12">
        <v>0.39</v>
      </c>
      <c r="M5" s="13">
        <v>-0.71602356377441045</v>
      </c>
      <c r="N5" s="15">
        <v>8</v>
      </c>
      <c r="P5" s="16">
        <f t="shared" ref="P5:P15" si="0">E5-E$3</f>
        <v>18.092202753582917</v>
      </c>
      <c r="Q5" s="3">
        <f t="shared" ref="Q5:Q15" si="1">F5</f>
        <v>0.27</v>
      </c>
      <c r="R5" s="4">
        <f t="shared" ref="R5:R15" si="2">G5-G$3</f>
        <v>5.3789586025932783</v>
      </c>
      <c r="S5" s="4">
        <f t="shared" ref="S5:S15" si="3">H5</f>
        <v>3.3000000000000002E-2</v>
      </c>
      <c r="T5" s="4">
        <f t="shared" ref="T5:T15" si="4">I5-I$3</f>
        <v>2.8188520219077704</v>
      </c>
      <c r="U5" s="4">
        <f t="shared" ref="U5:U15" si="5">J5</f>
        <v>2.4E-2</v>
      </c>
      <c r="V5" s="3">
        <f t="shared" ref="V5:V15" si="6">K5-K$3</f>
        <v>-24.939466067163309</v>
      </c>
      <c r="W5" s="3">
        <f t="shared" ref="W5:W15" si="7">L5</f>
        <v>0.39</v>
      </c>
      <c r="X5" s="5">
        <f t="shared" ref="X5:X15" si="8">M5-M$3</f>
        <v>-29.482163263203912</v>
      </c>
      <c r="Y5" s="5">
        <f t="shared" ref="Y5:Y15" si="9">N5</f>
        <v>8</v>
      </c>
    </row>
    <row r="6" spans="1:25">
      <c r="A6" s="84"/>
      <c r="B6" s="18">
        <v>21</v>
      </c>
      <c r="C6" s="11">
        <v>0.71504957690910032</v>
      </c>
      <c r="D6" s="11">
        <v>7.0000000000000001E-3</v>
      </c>
      <c r="E6" s="12">
        <v>-32.685966552791726</v>
      </c>
      <c r="F6" s="12">
        <v>0.22</v>
      </c>
      <c r="G6" s="10">
        <v>0.19714333882192239</v>
      </c>
      <c r="H6" s="10">
        <v>3.3000000000000002E-2</v>
      </c>
      <c r="I6" s="10">
        <v>8.4045433496851923E-2</v>
      </c>
      <c r="J6" s="10">
        <v>3.6999999999999998E-2</v>
      </c>
      <c r="K6" s="12">
        <v>-34.263113263367103</v>
      </c>
      <c r="L6" s="12">
        <v>0.34</v>
      </c>
      <c r="M6" s="13">
        <v>-20.039521877979297</v>
      </c>
      <c r="N6" s="15">
        <v>17</v>
      </c>
      <c r="P6" s="16">
        <f t="shared" si="0"/>
        <v>29.321341273621591</v>
      </c>
      <c r="Q6" s="3">
        <f t="shared" si="1"/>
        <v>0.22</v>
      </c>
      <c r="R6" s="4">
        <f t="shared" si="2"/>
        <v>8.9083351553791648</v>
      </c>
      <c r="S6" s="4">
        <f t="shared" si="3"/>
        <v>3.3000000000000002E-2</v>
      </c>
      <c r="T6" s="4">
        <f t="shared" si="4"/>
        <v>4.6644172414099101</v>
      </c>
      <c r="U6" s="4">
        <f t="shared" si="5"/>
        <v>3.6999999999999998E-2</v>
      </c>
      <c r="V6" s="3">
        <f t="shared" si="6"/>
        <v>-41.945339969411727</v>
      </c>
      <c r="W6" s="3">
        <f t="shared" si="7"/>
        <v>0.34</v>
      </c>
      <c r="X6" s="5">
        <f t="shared" si="8"/>
        <v>-48.805661577408799</v>
      </c>
      <c r="Y6" s="5">
        <f t="shared" si="9"/>
        <v>17</v>
      </c>
    </row>
    <row r="7" spans="1:25">
      <c r="A7" s="84"/>
      <c r="B7" s="18">
        <v>28</v>
      </c>
      <c r="C7" s="11">
        <v>0.64624761117710861</v>
      </c>
      <c r="D7" s="11">
        <v>7.0000000000000001E-3</v>
      </c>
      <c r="E7" s="12">
        <v>-24.107200567687844</v>
      </c>
      <c r="F7" s="12">
        <v>0.21</v>
      </c>
      <c r="G7" s="10">
        <v>2.3183233016695683</v>
      </c>
      <c r="H7" s="10">
        <v>2.3E-2</v>
      </c>
      <c r="I7" s="10">
        <v>1.1969330001827361</v>
      </c>
      <c r="J7" s="10">
        <v>2.5000000000000001E-2</v>
      </c>
      <c r="K7" s="12">
        <v>-42.653786981044391</v>
      </c>
      <c r="L7" s="12">
        <v>0.28000000000000003</v>
      </c>
      <c r="M7" s="13">
        <v>-26.440745040355768</v>
      </c>
      <c r="N7" s="15">
        <v>9</v>
      </c>
      <c r="P7" s="16">
        <f t="shared" si="0"/>
        <v>37.90010725872547</v>
      </c>
      <c r="Q7" s="3">
        <f t="shared" si="1"/>
        <v>0.21</v>
      </c>
      <c r="R7" s="4">
        <f t="shared" si="2"/>
        <v>11.029515118226811</v>
      </c>
      <c r="S7" s="4">
        <f t="shared" si="3"/>
        <v>2.3E-2</v>
      </c>
      <c r="T7" s="4">
        <f t="shared" si="4"/>
        <v>5.7773048080957938</v>
      </c>
      <c r="U7" s="4">
        <f t="shared" si="5"/>
        <v>2.5000000000000001E-2</v>
      </c>
      <c r="V7" s="3">
        <f t="shared" si="6"/>
        <v>-50.336013687089014</v>
      </c>
      <c r="W7" s="3">
        <f t="shared" si="7"/>
        <v>0.28000000000000003</v>
      </c>
      <c r="X7" s="5">
        <f t="shared" si="8"/>
        <v>-55.206884739785266</v>
      </c>
      <c r="Y7" s="5">
        <f t="shared" si="9"/>
        <v>9</v>
      </c>
    </row>
    <row r="8" spans="1:25">
      <c r="A8" s="84"/>
      <c r="B8" s="18">
        <v>35</v>
      </c>
      <c r="C8" s="11">
        <v>0.57515566304739363</v>
      </c>
      <c r="D8" s="11">
        <v>7.0000000000000001E-3</v>
      </c>
      <c r="E8" s="12">
        <v>-13.919695174462674</v>
      </c>
      <c r="F8" s="12">
        <v>0.23</v>
      </c>
      <c r="G8" s="10">
        <v>5.1887814912591317</v>
      </c>
      <c r="H8" s="10">
        <v>2.5999999999999999E-2</v>
      </c>
      <c r="I8" s="10">
        <v>2.7053260095933744</v>
      </c>
      <c r="J8" s="10">
        <v>2.5999999999999999E-2</v>
      </c>
      <c r="K8" s="12">
        <v>-55.429947104535728</v>
      </c>
      <c r="L8" s="12">
        <v>0.31</v>
      </c>
      <c r="M8" s="13">
        <v>-30.920125869210274</v>
      </c>
      <c r="N8" s="15">
        <v>7</v>
      </c>
      <c r="P8" s="16">
        <f t="shared" si="0"/>
        <v>48.087612651950643</v>
      </c>
      <c r="Q8" s="3">
        <f t="shared" si="1"/>
        <v>0.23</v>
      </c>
      <c r="R8" s="4">
        <f t="shared" si="2"/>
        <v>13.899973307816374</v>
      </c>
      <c r="S8" s="4">
        <f t="shared" si="3"/>
        <v>2.5999999999999999E-2</v>
      </c>
      <c r="T8" s="4">
        <f t="shared" si="4"/>
        <v>7.2856978175064322</v>
      </c>
      <c r="U8" s="4">
        <f t="shared" si="5"/>
        <v>2.5999999999999999E-2</v>
      </c>
      <c r="V8" s="3">
        <f t="shared" si="6"/>
        <v>-63.112173810580352</v>
      </c>
      <c r="W8" s="3">
        <f t="shared" si="7"/>
        <v>0.31</v>
      </c>
      <c r="X8" s="5">
        <f t="shared" si="8"/>
        <v>-59.686265568639776</v>
      </c>
      <c r="Y8" s="5">
        <f t="shared" si="9"/>
        <v>7</v>
      </c>
    </row>
    <row r="9" spans="1:25">
      <c r="A9" s="84"/>
      <c r="B9" s="18">
        <v>42</v>
      </c>
      <c r="C9" s="11">
        <v>0.51641851927391391</v>
      </c>
      <c r="D9" s="11">
        <v>7.0000000000000001E-3</v>
      </c>
      <c r="E9" s="12">
        <v>-4.1370467957111696</v>
      </c>
      <c r="F9" s="12">
        <v>0.28000000000000003</v>
      </c>
      <c r="G9" s="10">
        <v>8.1906125630033255</v>
      </c>
      <c r="H9" s="10">
        <v>0.03</v>
      </c>
      <c r="I9" s="10">
        <v>4.270090170486565</v>
      </c>
      <c r="J9" s="10">
        <v>2.8000000000000001E-2</v>
      </c>
      <c r="K9" s="12">
        <v>-69.661947299737776</v>
      </c>
      <c r="L9" s="12">
        <v>0.37</v>
      </c>
      <c r="M9" s="13">
        <v>-46.029605752592566</v>
      </c>
      <c r="N9" s="15">
        <v>6</v>
      </c>
      <c r="P9" s="16">
        <f t="shared" si="0"/>
        <v>57.870261030702146</v>
      </c>
      <c r="Q9" s="3">
        <f t="shared" si="1"/>
        <v>0.28000000000000003</v>
      </c>
      <c r="R9" s="4">
        <f t="shared" si="2"/>
        <v>16.901804379560566</v>
      </c>
      <c r="S9" s="4">
        <f t="shared" si="3"/>
        <v>0.03</v>
      </c>
      <c r="T9" s="4">
        <f t="shared" si="4"/>
        <v>8.8504619783996219</v>
      </c>
      <c r="U9" s="4">
        <f t="shared" si="5"/>
        <v>2.8000000000000001E-2</v>
      </c>
      <c r="V9" s="3">
        <f t="shared" si="6"/>
        <v>-77.344174005782406</v>
      </c>
      <c r="W9" s="3">
        <f t="shared" si="7"/>
        <v>0.37</v>
      </c>
      <c r="X9" s="5">
        <f t="shared" si="8"/>
        <v>-74.795745452022061</v>
      </c>
      <c r="Y9" s="5">
        <f t="shared" si="9"/>
        <v>6</v>
      </c>
    </row>
    <row r="10" spans="1:25">
      <c r="A10" s="84"/>
      <c r="B10" s="18">
        <v>49</v>
      </c>
      <c r="C10" s="11">
        <v>0.45210014483757488</v>
      </c>
      <c r="D10" s="11">
        <v>7.0000000000000001E-3</v>
      </c>
      <c r="E10" s="12">
        <v>7.9794188225648632</v>
      </c>
      <c r="F10" s="12">
        <v>0.34</v>
      </c>
      <c r="G10" s="10">
        <v>11.699634738173433</v>
      </c>
      <c r="H10" s="10">
        <v>0.05</v>
      </c>
      <c r="I10" s="10">
        <v>6.1128409034726134</v>
      </c>
      <c r="J10" s="10">
        <v>4.2000000000000003E-2</v>
      </c>
      <c r="K10" s="12">
        <v>-85.617659082822598</v>
      </c>
      <c r="L10" s="12">
        <v>0.52</v>
      </c>
      <c r="M10" s="13">
        <v>-47.316562057896256</v>
      </c>
      <c r="N10" s="15">
        <v>12</v>
      </c>
      <c r="P10" s="16">
        <f t="shared" si="0"/>
        <v>69.986726648978177</v>
      </c>
      <c r="Q10" s="3">
        <f t="shared" si="1"/>
        <v>0.34</v>
      </c>
      <c r="R10" s="4">
        <f t="shared" si="2"/>
        <v>20.410826554730676</v>
      </c>
      <c r="S10" s="4">
        <f t="shared" si="3"/>
        <v>0.05</v>
      </c>
      <c r="T10" s="4">
        <f t="shared" si="4"/>
        <v>10.693212711385671</v>
      </c>
      <c r="U10" s="4">
        <f t="shared" si="5"/>
        <v>4.2000000000000003E-2</v>
      </c>
      <c r="V10" s="3">
        <f t="shared" si="6"/>
        <v>-93.299885788867215</v>
      </c>
      <c r="W10" s="3">
        <f t="shared" si="7"/>
        <v>0.52</v>
      </c>
      <c r="X10" s="5">
        <f t="shared" si="8"/>
        <v>-76.082701757325765</v>
      </c>
      <c r="Y10" s="5">
        <f t="shared" si="9"/>
        <v>12</v>
      </c>
    </row>
    <row r="11" spans="1:25">
      <c r="A11" s="84"/>
      <c r="B11" s="18">
        <v>56</v>
      </c>
      <c r="C11" s="11">
        <v>0.38815687490311573</v>
      </c>
      <c r="D11" s="11">
        <v>7.0000000000000001E-3</v>
      </c>
      <c r="E11" s="12">
        <v>22.061464886361314</v>
      </c>
      <c r="F11" s="12">
        <v>0.28999999999999998</v>
      </c>
      <c r="G11" s="10">
        <v>15.920081326129985</v>
      </c>
      <c r="H11" s="10">
        <v>5.0999999999999997E-2</v>
      </c>
      <c r="I11" s="10">
        <v>8.2904728384291921</v>
      </c>
      <c r="J11" s="10">
        <v>4.3999999999999997E-2</v>
      </c>
      <c r="K11" s="12">
        <v>-105.29918572267857</v>
      </c>
      <c r="L11" s="12">
        <v>0.5</v>
      </c>
      <c r="M11" s="13">
        <v>-83.298546442128398</v>
      </c>
      <c r="N11" s="15">
        <v>7</v>
      </c>
      <c r="P11" s="16">
        <f t="shared" si="0"/>
        <v>84.068772712774631</v>
      </c>
      <c r="Q11" s="3">
        <f t="shared" si="1"/>
        <v>0.28999999999999998</v>
      </c>
      <c r="R11" s="4">
        <f t="shared" si="2"/>
        <v>24.631273142687228</v>
      </c>
      <c r="S11" s="4">
        <f t="shared" si="3"/>
        <v>5.0999999999999997E-2</v>
      </c>
      <c r="T11" s="4">
        <f t="shared" si="4"/>
        <v>12.870844646342249</v>
      </c>
      <c r="U11" s="4">
        <f t="shared" si="5"/>
        <v>4.3999999999999997E-2</v>
      </c>
      <c r="V11" s="3">
        <f t="shared" si="6"/>
        <v>-112.98141242872319</v>
      </c>
      <c r="W11" s="3">
        <f t="shared" si="7"/>
        <v>0.5</v>
      </c>
      <c r="X11" s="5">
        <f t="shared" si="8"/>
        <v>-112.0646861415579</v>
      </c>
      <c r="Y11" s="5">
        <f t="shared" si="9"/>
        <v>7</v>
      </c>
    </row>
    <row r="12" spans="1:25">
      <c r="A12" s="85"/>
      <c r="B12" s="19">
        <v>63</v>
      </c>
      <c r="C12" s="20">
        <v>0.34872085826284299</v>
      </c>
      <c r="D12" s="20">
        <v>7.0000000000000001E-3</v>
      </c>
      <c r="E12" s="21">
        <v>32.75544645702486</v>
      </c>
      <c r="F12" s="21">
        <v>0.4</v>
      </c>
      <c r="G12" s="22">
        <v>18.609903549497627</v>
      </c>
      <c r="H12" s="22">
        <v>8.3000000000000004E-2</v>
      </c>
      <c r="I12" s="22">
        <v>9.7068526074904931</v>
      </c>
      <c r="J12" s="22">
        <v>6.3E-2</v>
      </c>
      <c r="K12" s="21">
        <v>-116.12378193895616</v>
      </c>
      <c r="L12" s="21">
        <v>0.77</v>
      </c>
      <c r="M12" s="23">
        <v>-75.673310840299735</v>
      </c>
      <c r="N12" s="24">
        <v>8</v>
      </c>
      <c r="P12" s="25">
        <f t="shared" si="0"/>
        <v>94.76275428343817</v>
      </c>
      <c r="Q12" s="26">
        <f t="shared" si="1"/>
        <v>0.4</v>
      </c>
      <c r="R12" s="54">
        <f t="shared" si="2"/>
        <v>27.32109536605487</v>
      </c>
      <c r="S12" s="54">
        <f t="shared" si="3"/>
        <v>8.3000000000000004E-2</v>
      </c>
      <c r="T12" s="54">
        <f t="shared" si="4"/>
        <v>14.28722441540355</v>
      </c>
      <c r="U12" s="54">
        <f t="shared" si="5"/>
        <v>6.3E-2</v>
      </c>
      <c r="V12" s="26">
        <f t="shared" si="6"/>
        <v>-123.80600864500079</v>
      </c>
      <c r="W12" s="26">
        <f t="shared" si="7"/>
        <v>0.77</v>
      </c>
      <c r="X12" s="27">
        <f t="shared" si="8"/>
        <v>-104.43945053972924</v>
      </c>
      <c r="Y12" s="27">
        <f t="shared" si="9"/>
        <v>8</v>
      </c>
    </row>
    <row r="13" spans="1:25" s="41" customFormat="1" ht="6" customHeight="1">
      <c r="A13" s="66"/>
      <c r="B13" s="36"/>
      <c r="C13" s="37"/>
      <c r="D13" s="37"/>
      <c r="E13" s="38"/>
      <c r="F13" s="38"/>
      <c r="G13" s="39"/>
      <c r="H13" s="39"/>
      <c r="I13" s="39"/>
      <c r="J13" s="39"/>
      <c r="K13" s="38"/>
      <c r="L13" s="38"/>
      <c r="M13" s="40"/>
      <c r="N13" s="40"/>
      <c r="O13" s="43"/>
      <c r="P13" s="42"/>
      <c r="Q13" s="42"/>
      <c r="R13" s="55"/>
      <c r="S13" s="55"/>
      <c r="T13" s="55"/>
      <c r="U13" s="55"/>
      <c r="V13" s="42"/>
      <c r="W13" s="42"/>
      <c r="X13" s="43"/>
      <c r="Y13" s="43"/>
    </row>
    <row r="14" spans="1:25">
      <c r="A14" s="83" t="s">
        <v>29</v>
      </c>
      <c r="B14" s="28">
        <v>0</v>
      </c>
      <c r="C14" s="29">
        <v>1</v>
      </c>
      <c r="D14" s="29">
        <v>7.0000000000000001E-3</v>
      </c>
      <c r="E14" s="30">
        <v>-62.007307826413317</v>
      </c>
      <c r="F14" s="30">
        <f>F3</f>
        <v>2.8478434149335999E-2</v>
      </c>
      <c r="G14" s="31">
        <v>-8.7111918165572426</v>
      </c>
      <c r="H14" s="31">
        <f>H3</f>
        <v>3.1674370778598674E-3</v>
      </c>
      <c r="I14" s="31">
        <v>-4.5803718079130578</v>
      </c>
      <c r="J14" s="31">
        <f>J3</f>
        <v>3.0999999999999999E-3</v>
      </c>
      <c r="K14" s="30">
        <v>7.6822267060446237</v>
      </c>
      <c r="L14" s="30">
        <f>L3</f>
        <v>3.811969701740768E-2</v>
      </c>
      <c r="M14" s="32">
        <v>28.766139699429491</v>
      </c>
      <c r="N14" s="32">
        <v>1</v>
      </c>
      <c r="P14" s="33"/>
      <c r="Q14" s="34"/>
      <c r="R14" s="48"/>
      <c r="S14" s="48"/>
      <c r="T14" s="48"/>
      <c r="U14" s="48"/>
      <c r="V14" s="34"/>
      <c r="W14" s="34"/>
      <c r="X14" s="35"/>
      <c r="Y14" s="35"/>
    </row>
    <row r="15" spans="1:25">
      <c r="A15" s="84"/>
      <c r="B15" s="18">
        <v>7</v>
      </c>
      <c r="C15" s="11">
        <v>0.9323358873472769</v>
      </c>
      <c r="D15" s="11">
        <v>7.0000000000000001E-3</v>
      </c>
      <c r="E15" s="12">
        <v>-56.403906268016947</v>
      </c>
      <c r="F15" s="12">
        <v>0.17</v>
      </c>
      <c r="G15" s="10">
        <v>-7.3699288801052987</v>
      </c>
      <c r="H15" s="10">
        <v>2.5000000000000001E-2</v>
      </c>
      <c r="I15" s="10">
        <v>-3.8605711309477355</v>
      </c>
      <c r="J15" s="10">
        <v>0.03</v>
      </c>
      <c r="K15" s="12">
        <v>2.5555247728254429</v>
      </c>
      <c r="L15" s="12">
        <v>0.27</v>
      </c>
      <c r="M15" s="13">
        <v>37.690308069437961</v>
      </c>
      <c r="N15" s="15">
        <v>13</v>
      </c>
      <c r="P15" s="16">
        <f t="shared" si="0"/>
        <v>5.6034015583963708</v>
      </c>
      <c r="Q15" s="3">
        <f t="shared" si="1"/>
        <v>0.17</v>
      </c>
      <c r="R15" s="4">
        <f t="shared" si="2"/>
        <v>1.3412629364519439</v>
      </c>
      <c r="S15" s="4">
        <f t="shared" si="3"/>
        <v>2.5000000000000001E-2</v>
      </c>
      <c r="T15" s="4">
        <f t="shared" si="4"/>
        <v>0.71980067696532224</v>
      </c>
      <c r="U15" s="4">
        <f t="shared" si="5"/>
        <v>0.03</v>
      </c>
      <c r="V15" s="3">
        <f t="shared" si="6"/>
        <v>-5.1267019332191808</v>
      </c>
      <c r="W15" s="3">
        <f t="shared" si="7"/>
        <v>0.27</v>
      </c>
      <c r="X15" s="5">
        <f t="shared" si="8"/>
        <v>8.9241683700084593</v>
      </c>
      <c r="Y15" s="5">
        <f t="shared" si="9"/>
        <v>13</v>
      </c>
    </row>
    <row r="16" spans="1:25">
      <c r="A16" s="84"/>
      <c r="B16" s="18">
        <v>14</v>
      </c>
      <c r="C16" s="11">
        <v>0.86667703795892981</v>
      </c>
      <c r="D16" s="11">
        <v>7.0000000000000001E-3</v>
      </c>
      <c r="E16" s="12">
        <v>-50.384819728593897</v>
      </c>
      <c r="F16" s="12">
        <v>0.17</v>
      </c>
      <c r="G16" s="10">
        <v>-5.8616784675855476</v>
      </c>
      <c r="H16" s="10">
        <v>2.1000000000000001E-2</v>
      </c>
      <c r="I16" s="10">
        <v>-3.0814199618228129</v>
      </c>
      <c r="J16" s="10">
        <v>2.4E-2</v>
      </c>
      <c r="K16" s="12">
        <v>-3.4913919879095161</v>
      </c>
      <c r="L16" s="12">
        <v>0.24</v>
      </c>
      <c r="M16" s="13">
        <v>17.895371085843887</v>
      </c>
      <c r="N16" s="15">
        <v>10</v>
      </c>
      <c r="P16" s="16">
        <f t="shared" ref="P16:P36" si="10">E16-E$3</f>
        <v>11.622488097819421</v>
      </c>
      <c r="Q16" s="3">
        <f t="shared" ref="Q16:Q36" si="11">F16</f>
        <v>0.17</v>
      </c>
      <c r="R16" s="4">
        <f t="shared" ref="R16:R36" si="12">G16-G$3</f>
        <v>2.8495133489716951</v>
      </c>
      <c r="S16" s="4">
        <f t="shared" ref="S16:S36" si="13">H16</f>
        <v>2.1000000000000001E-2</v>
      </c>
      <c r="T16" s="4">
        <f t="shared" ref="T16:T36" si="14">I16-I$3</f>
        <v>1.4989518460902449</v>
      </c>
      <c r="U16" s="4">
        <f t="shared" ref="U16:U36" si="15">J16</f>
        <v>2.4E-2</v>
      </c>
      <c r="V16" s="3">
        <f t="shared" ref="V16:V36" si="16">K16-K$3</f>
        <v>-11.17361869395414</v>
      </c>
      <c r="W16" s="3">
        <f t="shared" ref="W16:W36" si="17">L16</f>
        <v>0.24</v>
      </c>
      <c r="X16" s="5">
        <f t="shared" ref="X16:X36" si="18">M16-M$3</f>
        <v>-10.870768613585614</v>
      </c>
      <c r="Y16" s="5">
        <f t="shared" ref="Y16:Y36" si="19">N16</f>
        <v>10</v>
      </c>
    </row>
    <row r="17" spans="1:25">
      <c r="A17" s="84"/>
      <c r="B17" s="18">
        <v>21</v>
      </c>
      <c r="C17" s="6">
        <v>0.80317937033968512</v>
      </c>
      <c r="D17" s="11">
        <v>7.0000000000000001E-3</v>
      </c>
      <c r="E17" s="3">
        <v>-44.082626904905155</v>
      </c>
      <c r="F17" s="3">
        <v>0.19</v>
      </c>
      <c r="G17" s="4">
        <v>-4.1667411840545672</v>
      </c>
      <c r="H17" s="4">
        <v>2.5999999999999999E-2</v>
      </c>
      <c r="I17" s="4">
        <v>-2.1833930157278454</v>
      </c>
      <c r="J17" s="4">
        <v>2.9000000000000001E-2</v>
      </c>
      <c r="K17" s="3">
        <v>-10.748697432468617</v>
      </c>
      <c r="L17" s="3">
        <v>0.28000000000000003</v>
      </c>
      <c r="M17" s="5">
        <v>18.855521029550147</v>
      </c>
      <c r="N17" s="49">
        <v>13</v>
      </c>
      <c r="P17" s="16">
        <f t="shared" si="10"/>
        <v>17.924680921508163</v>
      </c>
      <c r="Q17" s="3">
        <f t="shared" si="11"/>
        <v>0.19</v>
      </c>
      <c r="R17" s="4">
        <f t="shared" si="12"/>
        <v>4.5444506325026754</v>
      </c>
      <c r="S17" s="4">
        <f t="shared" si="13"/>
        <v>2.5999999999999999E-2</v>
      </c>
      <c r="T17" s="4">
        <f t="shared" si="14"/>
        <v>2.3969787921852124</v>
      </c>
      <c r="U17" s="4">
        <f t="shared" si="15"/>
        <v>2.9000000000000001E-2</v>
      </c>
      <c r="V17" s="3">
        <f t="shared" si="16"/>
        <v>-18.430924138513241</v>
      </c>
      <c r="W17" s="3">
        <f t="shared" si="17"/>
        <v>0.28000000000000003</v>
      </c>
      <c r="X17" s="5">
        <f t="shared" si="18"/>
        <v>-9.910618669879355</v>
      </c>
      <c r="Y17" s="5">
        <f t="shared" si="19"/>
        <v>13</v>
      </c>
    </row>
    <row r="18" spans="1:25">
      <c r="A18" s="84"/>
      <c r="B18" s="18">
        <v>28</v>
      </c>
      <c r="C18" s="6">
        <v>0.74896148520436945</v>
      </c>
      <c r="D18" s="11">
        <v>7.0000000000000001E-3</v>
      </c>
      <c r="E18" s="3">
        <v>-38.289018535248118</v>
      </c>
      <c r="F18" s="3">
        <v>0.18</v>
      </c>
      <c r="G18" s="4">
        <v>-2.6053642111132107</v>
      </c>
      <c r="H18" s="4">
        <v>3.5999999999999997E-2</v>
      </c>
      <c r="I18" s="4">
        <v>-1.3663306670383819</v>
      </c>
      <c r="J18" s="4">
        <v>2.5000000000000001E-2</v>
      </c>
      <c r="K18" s="3">
        <v>-17.446104846342433</v>
      </c>
      <c r="L18" s="3">
        <v>0.34</v>
      </c>
      <c r="M18" s="5">
        <v>10.162485804355269</v>
      </c>
      <c r="N18" s="49">
        <v>8</v>
      </c>
      <c r="P18" s="16">
        <f t="shared" si="10"/>
        <v>23.718289291165199</v>
      </c>
      <c r="Q18" s="3">
        <f t="shared" si="11"/>
        <v>0.18</v>
      </c>
      <c r="R18" s="4">
        <f t="shared" si="12"/>
        <v>6.1058276054440324</v>
      </c>
      <c r="S18" s="4">
        <f t="shared" si="13"/>
        <v>3.5999999999999997E-2</v>
      </c>
      <c r="T18" s="4">
        <f t="shared" si="14"/>
        <v>3.2140411408746759</v>
      </c>
      <c r="U18" s="4">
        <f t="shared" si="15"/>
        <v>2.5000000000000001E-2</v>
      </c>
      <c r="V18" s="3">
        <f t="shared" si="16"/>
        <v>-25.128331552387056</v>
      </c>
      <c r="W18" s="3">
        <f t="shared" si="17"/>
        <v>0.34</v>
      </c>
      <c r="X18" s="5">
        <f t="shared" si="18"/>
        <v>-18.603653895074231</v>
      </c>
      <c r="Y18" s="5">
        <f t="shared" si="19"/>
        <v>8</v>
      </c>
    </row>
    <row r="19" spans="1:25">
      <c r="A19" s="84"/>
      <c r="B19" s="18">
        <v>35</v>
      </c>
      <c r="C19" s="6">
        <v>0.69170221409709531</v>
      </c>
      <c r="D19" s="11">
        <v>7.0000000000000001E-3</v>
      </c>
      <c r="E19" s="3">
        <v>-31.93130975018876</v>
      </c>
      <c r="F19" s="3">
        <v>0.17</v>
      </c>
      <c r="G19" s="4">
        <v>-1.3506903573647588</v>
      </c>
      <c r="H19" s="4">
        <v>2.3E-2</v>
      </c>
      <c r="I19" s="4">
        <v>-0.71182763675420868</v>
      </c>
      <c r="J19" s="4">
        <v>2.7E-2</v>
      </c>
      <c r="K19" s="3">
        <v>-21.125786891270689</v>
      </c>
      <c r="L19" s="3">
        <v>0.25</v>
      </c>
      <c r="M19" s="5">
        <v>1.5654686935722644</v>
      </c>
      <c r="N19" s="49">
        <v>12</v>
      </c>
      <c r="P19" s="16">
        <f t="shared" si="10"/>
        <v>30.075998076224558</v>
      </c>
      <c r="Q19" s="3">
        <f t="shared" si="11"/>
        <v>0.17</v>
      </c>
      <c r="R19" s="4">
        <f t="shared" si="12"/>
        <v>7.3605014591924842</v>
      </c>
      <c r="S19" s="4">
        <f t="shared" si="13"/>
        <v>2.3E-2</v>
      </c>
      <c r="T19" s="4">
        <f t="shared" si="14"/>
        <v>3.8685441711588489</v>
      </c>
      <c r="U19" s="4">
        <f t="shared" si="15"/>
        <v>2.7E-2</v>
      </c>
      <c r="V19" s="3">
        <f t="shared" si="16"/>
        <v>-28.808013597315313</v>
      </c>
      <c r="W19" s="3">
        <f t="shared" si="17"/>
        <v>0.25</v>
      </c>
      <c r="X19" s="5">
        <f t="shared" si="18"/>
        <v>-27.200671005857238</v>
      </c>
      <c r="Y19" s="5">
        <f t="shared" si="19"/>
        <v>12</v>
      </c>
    </row>
    <row r="20" spans="1:25">
      <c r="A20" s="84"/>
      <c r="B20" s="18">
        <v>42</v>
      </c>
      <c r="C20" s="6">
        <v>0.64307236606914864</v>
      </c>
      <c r="D20" s="11">
        <v>7.0000000000000001E-3</v>
      </c>
      <c r="E20" s="3">
        <v>-25.863139645621189</v>
      </c>
      <c r="F20" s="3">
        <v>0.19</v>
      </c>
      <c r="G20" s="4">
        <v>6.3939206022606221E-2</v>
      </c>
      <c r="H20" s="4">
        <v>1.7999999999999999E-2</v>
      </c>
      <c r="I20" s="4">
        <v>1.6907574555733204E-2</v>
      </c>
      <c r="J20" s="4">
        <v>2.8000000000000001E-2</v>
      </c>
      <c r="K20" s="3">
        <v>-26.374653293802037</v>
      </c>
      <c r="L20" s="3">
        <v>0.24</v>
      </c>
      <c r="M20" s="5">
        <v>-16.851389911021478</v>
      </c>
      <c r="N20" s="49">
        <v>15</v>
      </c>
      <c r="P20" s="16">
        <f t="shared" si="10"/>
        <v>36.144168180792128</v>
      </c>
      <c r="Q20" s="3">
        <f t="shared" si="11"/>
        <v>0.19</v>
      </c>
      <c r="R20" s="4">
        <f t="shared" si="12"/>
        <v>8.7751310225798491</v>
      </c>
      <c r="S20" s="4">
        <f t="shared" si="13"/>
        <v>1.7999999999999999E-2</v>
      </c>
      <c r="T20" s="4">
        <f t="shared" si="14"/>
        <v>4.5972793824687912</v>
      </c>
      <c r="U20" s="4">
        <f t="shared" si="15"/>
        <v>2.8000000000000001E-2</v>
      </c>
      <c r="V20" s="3">
        <f t="shared" si="16"/>
        <v>-34.056879999846657</v>
      </c>
      <c r="W20" s="3">
        <f t="shared" si="17"/>
        <v>0.24</v>
      </c>
      <c r="X20" s="5">
        <f t="shared" si="18"/>
        <v>-45.61752961045098</v>
      </c>
      <c r="Y20" s="5">
        <f t="shared" si="19"/>
        <v>15</v>
      </c>
    </row>
    <row r="21" spans="1:25">
      <c r="A21" s="84"/>
      <c r="B21" s="18">
        <v>49</v>
      </c>
      <c r="C21" s="6">
        <v>0.58811412091873516</v>
      </c>
      <c r="D21" s="11">
        <v>7.0000000000000001E-3</v>
      </c>
      <c r="E21" s="3">
        <v>-18.316521591242012</v>
      </c>
      <c r="F21" s="3">
        <v>0.2</v>
      </c>
      <c r="G21" s="4">
        <v>2.1134071563965469</v>
      </c>
      <c r="H21" s="4">
        <v>2.1999999999999999E-2</v>
      </c>
      <c r="I21" s="4">
        <v>1.0912421855591548</v>
      </c>
      <c r="J21" s="4">
        <v>3.2000000000000001E-2</v>
      </c>
      <c r="K21" s="3">
        <v>-35.22377884241439</v>
      </c>
      <c r="L21" s="3">
        <v>0.27</v>
      </c>
      <c r="M21" s="5">
        <v>-24.054270388053226</v>
      </c>
      <c r="N21" s="49">
        <v>15</v>
      </c>
      <c r="P21" s="16">
        <f t="shared" si="10"/>
        <v>43.690786235171302</v>
      </c>
      <c r="Q21" s="3">
        <f t="shared" si="11"/>
        <v>0.2</v>
      </c>
      <c r="R21" s="4">
        <f t="shared" si="12"/>
        <v>10.82459897295379</v>
      </c>
      <c r="S21" s="4">
        <f t="shared" si="13"/>
        <v>2.1999999999999999E-2</v>
      </c>
      <c r="T21" s="4">
        <f t="shared" si="14"/>
        <v>5.6716139934722127</v>
      </c>
      <c r="U21" s="4">
        <f t="shared" si="15"/>
        <v>3.2000000000000001E-2</v>
      </c>
      <c r="V21" s="3">
        <f t="shared" si="16"/>
        <v>-42.906005548459014</v>
      </c>
      <c r="W21" s="3">
        <f t="shared" si="17"/>
        <v>0.27</v>
      </c>
      <c r="X21" s="5">
        <f t="shared" si="18"/>
        <v>-52.820410087482728</v>
      </c>
      <c r="Y21" s="5">
        <f t="shared" si="19"/>
        <v>15</v>
      </c>
    </row>
    <row r="22" spans="1:25">
      <c r="A22" s="84"/>
      <c r="B22" s="18">
        <v>56</v>
      </c>
      <c r="C22" s="6">
        <v>0.5508565584249554</v>
      </c>
      <c r="D22" s="11">
        <v>7.0000000000000001E-3</v>
      </c>
      <c r="E22" s="3">
        <v>-12.180106471677085</v>
      </c>
      <c r="F22" s="3">
        <v>0.26</v>
      </c>
      <c r="G22" s="4">
        <v>3.7635727000206396</v>
      </c>
      <c r="H22" s="4">
        <v>3.6999999999999998E-2</v>
      </c>
      <c r="I22" s="4">
        <v>1.9711579587319625</v>
      </c>
      <c r="J22" s="4">
        <v>3.5000000000000003E-2</v>
      </c>
      <c r="K22" s="3">
        <v>-42.288688071842202</v>
      </c>
      <c r="L22" s="3">
        <v>0.4</v>
      </c>
      <c r="M22" s="5">
        <v>-14.218542950910663</v>
      </c>
      <c r="N22" s="49">
        <v>10</v>
      </c>
      <c r="P22" s="16">
        <f t="shared" si="10"/>
        <v>49.827201354736232</v>
      </c>
      <c r="Q22" s="3">
        <f t="shared" si="11"/>
        <v>0.26</v>
      </c>
      <c r="R22" s="4">
        <f t="shared" si="12"/>
        <v>12.474764516577881</v>
      </c>
      <c r="S22" s="4">
        <f t="shared" si="13"/>
        <v>3.6999999999999998E-2</v>
      </c>
      <c r="T22" s="4">
        <f t="shared" si="14"/>
        <v>6.5515297666450198</v>
      </c>
      <c r="U22" s="4">
        <f t="shared" si="15"/>
        <v>3.5000000000000003E-2</v>
      </c>
      <c r="V22" s="3">
        <f t="shared" si="16"/>
        <v>-49.970914777886826</v>
      </c>
      <c r="W22" s="3">
        <f t="shared" si="17"/>
        <v>0.4</v>
      </c>
      <c r="X22" s="5">
        <f t="shared" si="18"/>
        <v>-42.984682650340162</v>
      </c>
      <c r="Y22" s="5">
        <f t="shared" si="19"/>
        <v>10</v>
      </c>
    </row>
    <row r="23" spans="1:25">
      <c r="A23" s="84"/>
      <c r="B23" s="18">
        <v>63</v>
      </c>
      <c r="C23" s="6">
        <v>0.51116036909119023</v>
      </c>
      <c r="D23" s="11">
        <v>7.0000000000000001E-3</v>
      </c>
      <c r="E23" s="3">
        <v>-5.6853104519295252</v>
      </c>
      <c r="F23" s="3">
        <v>0.2</v>
      </c>
      <c r="G23" s="4">
        <v>5.0988904778140567</v>
      </c>
      <c r="H23" s="4">
        <v>2.1000000000000001E-2</v>
      </c>
      <c r="I23" s="4">
        <v>2.6651659623744774</v>
      </c>
      <c r="J23" s="4">
        <v>2.3E-2</v>
      </c>
      <c r="K23" s="3">
        <v>-46.476434274441978</v>
      </c>
      <c r="L23" s="3">
        <v>0.26</v>
      </c>
      <c r="M23" s="5">
        <v>-23.753056857303211</v>
      </c>
      <c r="N23" s="49">
        <v>5</v>
      </c>
      <c r="P23" s="16">
        <f t="shared" si="10"/>
        <v>56.321997374483793</v>
      </c>
      <c r="Q23" s="3">
        <f t="shared" si="11"/>
        <v>0.2</v>
      </c>
      <c r="R23" s="4">
        <f t="shared" si="12"/>
        <v>13.810082294371298</v>
      </c>
      <c r="S23" s="4">
        <f t="shared" si="13"/>
        <v>2.1000000000000001E-2</v>
      </c>
      <c r="T23" s="4">
        <f t="shared" si="14"/>
        <v>7.2455377702875357</v>
      </c>
      <c r="U23" s="4">
        <f t="shared" si="15"/>
        <v>2.3E-2</v>
      </c>
      <c r="V23" s="3">
        <f t="shared" si="16"/>
        <v>-54.158660980486601</v>
      </c>
      <c r="W23" s="3">
        <f t="shared" si="17"/>
        <v>0.26</v>
      </c>
      <c r="X23" s="5">
        <f t="shared" si="18"/>
        <v>-52.519196556732709</v>
      </c>
      <c r="Y23" s="5">
        <f t="shared" si="19"/>
        <v>5</v>
      </c>
    </row>
    <row r="24" spans="1:25">
      <c r="A24" s="85"/>
      <c r="B24" s="19">
        <v>70</v>
      </c>
      <c r="C24" s="44">
        <v>0.47081751974561509</v>
      </c>
      <c r="D24" s="20">
        <v>7.0000000000000001E-3</v>
      </c>
      <c r="E24" s="26">
        <v>1.2586701946743706</v>
      </c>
      <c r="F24" s="26">
        <v>0.23</v>
      </c>
      <c r="G24" s="54">
        <v>6.9941087306453529</v>
      </c>
      <c r="H24" s="54">
        <v>5.0999999999999997E-2</v>
      </c>
      <c r="I24" s="54">
        <v>3.6617415495577919</v>
      </c>
      <c r="J24" s="54">
        <v>4.8000000000000001E-2</v>
      </c>
      <c r="K24" s="26">
        <v>-54.69419965048845</v>
      </c>
      <c r="L24" s="26">
        <v>0.47</v>
      </c>
      <c r="M24" s="27">
        <v>-24.981381222119285</v>
      </c>
      <c r="N24" s="50">
        <v>18</v>
      </c>
      <c r="P24" s="25">
        <f t="shared" si="10"/>
        <v>63.26597802108769</v>
      </c>
      <c r="Q24" s="26">
        <f t="shared" si="11"/>
        <v>0.23</v>
      </c>
      <c r="R24" s="54">
        <f t="shared" si="12"/>
        <v>15.705300547202595</v>
      </c>
      <c r="S24" s="54">
        <f t="shared" si="13"/>
        <v>5.0999999999999997E-2</v>
      </c>
      <c r="T24" s="54">
        <f t="shared" si="14"/>
        <v>8.2421133574708492</v>
      </c>
      <c r="U24" s="54">
        <f t="shared" si="15"/>
        <v>4.8000000000000001E-2</v>
      </c>
      <c r="V24" s="26">
        <f t="shared" si="16"/>
        <v>-62.376426356533074</v>
      </c>
      <c r="W24" s="26">
        <f t="shared" si="17"/>
        <v>0.47</v>
      </c>
      <c r="X24" s="27">
        <f t="shared" si="18"/>
        <v>-53.747520921548784</v>
      </c>
      <c r="Y24" s="27">
        <f t="shared" si="19"/>
        <v>18</v>
      </c>
    </row>
    <row r="25" spans="1:25" s="41" customFormat="1" ht="6" customHeight="1">
      <c r="A25" s="66"/>
      <c r="B25" s="36"/>
      <c r="C25" s="46"/>
      <c r="D25" s="37"/>
      <c r="E25" s="42"/>
      <c r="F25" s="42"/>
      <c r="G25" s="55"/>
      <c r="H25" s="55"/>
      <c r="I25" s="55"/>
      <c r="J25" s="55"/>
      <c r="K25" s="42"/>
      <c r="L25" s="42"/>
      <c r="M25" s="43"/>
      <c r="N25" s="43"/>
      <c r="O25" s="43"/>
      <c r="P25" s="42"/>
      <c r="Q25" s="42"/>
      <c r="R25" s="55"/>
      <c r="S25" s="55"/>
      <c r="T25" s="55"/>
      <c r="U25" s="55"/>
      <c r="V25" s="42"/>
      <c r="W25" s="42"/>
      <c r="X25" s="43"/>
      <c r="Y25" s="43"/>
    </row>
    <row r="26" spans="1:25">
      <c r="A26" s="83" t="s">
        <v>30</v>
      </c>
      <c r="B26" s="28">
        <v>0</v>
      </c>
      <c r="C26" s="45">
        <v>1</v>
      </c>
      <c r="D26" s="29">
        <v>7.0000000000000001E-3</v>
      </c>
      <c r="E26" s="34">
        <v>-62.007307826413317</v>
      </c>
      <c r="F26" s="34">
        <f>F14</f>
        <v>2.8478434149335999E-2</v>
      </c>
      <c r="G26" s="48">
        <v>-8.7111918165572426</v>
      </c>
      <c r="H26" s="48">
        <f>H14</f>
        <v>3.1674370778598674E-3</v>
      </c>
      <c r="I26" s="48">
        <v>-4.5803718079130578</v>
      </c>
      <c r="J26" s="48">
        <f>J14</f>
        <v>3.0999999999999999E-3</v>
      </c>
      <c r="K26" s="34">
        <v>7.6822267060446237</v>
      </c>
      <c r="L26" s="34">
        <f>L14</f>
        <v>3.811969701740768E-2</v>
      </c>
      <c r="M26" s="35">
        <v>28.766139699429491</v>
      </c>
      <c r="N26" s="51">
        <f>N14</f>
        <v>1</v>
      </c>
      <c r="P26" s="33"/>
      <c r="Q26" s="34"/>
      <c r="R26" s="48"/>
      <c r="S26" s="48"/>
      <c r="T26" s="48"/>
      <c r="U26" s="48"/>
      <c r="V26" s="34"/>
      <c r="W26" s="34"/>
      <c r="X26" s="35"/>
      <c r="Y26" s="35"/>
    </row>
    <row r="27" spans="1:25">
      <c r="A27" s="84"/>
      <c r="B27" s="18">
        <v>14</v>
      </c>
      <c r="C27" s="6">
        <v>0.92286825673047368</v>
      </c>
      <c r="D27" s="11">
        <v>7.0000000000000001E-3</v>
      </c>
      <c r="E27" s="3">
        <v>-54.95629858244051</v>
      </c>
      <c r="F27" s="3">
        <v>0.56000000000000005</v>
      </c>
      <c r="G27" s="4">
        <v>-7.3993989972670224</v>
      </c>
      <c r="H27" s="4">
        <v>6.9000000000000006E-2</v>
      </c>
      <c r="I27" s="4">
        <v>-3.883388111093494</v>
      </c>
      <c r="J27" s="4">
        <v>0.06</v>
      </c>
      <c r="K27" s="3">
        <v>4.2388933956956718</v>
      </c>
      <c r="L27" s="3">
        <v>0.78</v>
      </c>
      <c r="M27" s="5">
        <v>30.460621367890251</v>
      </c>
      <c r="N27" s="49">
        <v>12</v>
      </c>
      <c r="P27" s="16">
        <f t="shared" si="10"/>
        <v>7.0510092439728069</v>
      </c>
      <c r="Q27" s="3">
        <f t="shared" si="11"/>
        <v>0.56000000000000005</v>
      </c>
      <c r="R27" s="4">
        <f t="shared" si="12"/>
        <v>1.3117928192902202</v>
      </c>
      <c r="S27" s="4">
        <f t="shared" si="13"/>
        <v>6.9000000000000006E-2</v>
      </c>
      <c r="T27" s="4">
        <f t="shared" si="14"/>
        <v>0.69698369681956374</v>
      </c>
      <c r="U27" s="4">
        <f t="shared" si="15"/>
        <v>0.06</v>
      </c>
      <c r="V27" s="3">
        <f t="shared" si="16"/>
        <v>-3.4433333103489518</v>
      </c>
      <c r="W27" s="3">
        <f t="shared" si="17"/>
        <v>0.78</v>
      </c>
      <c r="X27" s="5">
        <f t="shared" si="18"/>
        <v>1.6944816684607495</v>
      </c>
      <c r="Y27" s="5">
        <f t="shared" si="19"/>
        <v>12</v>
      </c>
    </row>
    <row r="28" spans="1:25">
      <c r="A28" s="84"/>
      <c r="B28" s="18">
        <v>28</v>
      </c>
      <c r="C28" s="6">
        <v>0.85217794253938839</v>
      </c>
      <c r="D28" s="11">
        <v>7.0000000000000001E-3</v>
      </c>
      <c r="E28" s="3">
        <v>-48.752714818627133</v>
      </c>
      <c r="F28" s="3">
        <v>0.52</v>
      </c>
      <c r="G28" s="4">
        <v>-6.0402270062028824</v>
      </c>
      <c r="H28" s="4">
        <v>7.0000000000000007E-2</v>
      </c>
      <c r="I28" s="4">
        <v>-3.1667744444481132</v>
      </c>
      <c r="J28" s="4">
        <v>0.06</v>
      </c>
      <c r="K28" s="3">
        <v>-0.43089876900407376</v>
      </c>
      <c r="L28" s="3">
        <v>0.76</v>
      </c>
      <c r="M28" s="5">
        <v>27.111402168274179</v>
      </c>
      <c r="N28" s="49">
        <v>9</v>
      </c>
      <c r="P28" s="16">
        <f t="shared" si="10"/>
        <v>13.254593007786184</v>
      </c>
      <c r="Q28" s="3">
        <f t="shared" si="11"/>
        <v>0.52</v>
      </c>
      <c r="R28" s="4">
        <f t="shared" si="12"/>
        <v>2.6709648103543602</v>
      </c>
      <c r="S28" s="4">
        <f t="shared" si="13"/>
        <v>7.0000000000000007E-2</v>
      </c>
      <c r="T28" s="4">
        <f t="shared" si="14"/>
        <v>1.4135973634649446</v>
      </c>
      <c r="U28" s="4">
        <f t="shared" si="15"/>
        <v>0.06</v>
      </c>
      <c r="V28" s="3">
        <f t="shared" si="16"/>
        <v>-8.1131254750486974</v>
      </c>
      <c r="W28" s="3">
        <f t="shared" si="17"/>
        <v>0.76</v>
      </c>
      <c r="X28" s="5">
        <f t="shared" si="18"/>
        <v>-1.6547375311553232</v>
      </c>
      <c r="Y28" s="5">
        <f t="shared" si="19"/>
        <v>9</v>
      </c>
    </row>
    <row r="29" spans="1:25">
      <c r="A29" s="84"/>
      <c r="B29" s="18">
        <v>42</v>
      </c>
      <c r="C29" s="6">
        <v>0.7857728997845933</v>
      </c>
      <c r="D29" s="11">
        <v>7.0000000000000001E-3</v>
      </c>
      <c r="E29" s="3">
        <v>-42.110373895792769</v>
      </c>
      <c r="F29" s="3">
        <v>0.59</v>
      </c>
      <c r="G29" s="4">
        <v>-4.9220758344303892</v>
      </c>
      <c r="H29" s="4">
        <v>7.5999999999999998E-2</v>
      </c>
      <c r="I29" s="4">
        <v>-2.5713487433950037</v>
      </c>
      <c r="J29" s="4">
        <v>5.8000000000000003E-2</v>
      </c>
      <c r="K29" s="3">
        <v>-2.7337672203496597</v>
      </c>
      <c r="L29" s="3">
        <v>0.84</v>
      </c>
      <c r="M29" s="5">
        <v>30.612650329695651</v>
      </c>
      <c r="N29" s="49">
        <v>15</v>
      </c>
      <c r="P29" s="16">
        <f t="shared" si="10"/>
        <v>19.896933930620548</v>
      </c>
      <c r="Q29" s="3">
        <f t="shared" si="11"/>
        <v>0.59</v>
      </c>
      <c r="R29" s="4">
        <f t="shared" si="12"/>
        <v>3.7891159821268534</v>
      </c>
      <c r="S29" s="4">
        <f t="shared" si="13"/>
        <v>7.5999999999999998E-2</v>
      </c>
      <c r="T29" s="4">
        <f t="shared" si="14"/>
        <v>2.009023064518054</v>
      </c>
      <c r="U29" s="4">
        <f t="shared" si="15"/>
        <v>5.8000000000000003E-2</v>
      </c>
      <c r="V29" s="3">
        <f t="shared" si="16"/>
        <v>-10.415993926394282</v>
      </c>
      <c r="W29" s="3">
        <f t="shared" si="17"/>
        <v>0.84</v>
      </c>
      <c r="X29" s="5">
        <f t="shared" si="18"/>
        <v>1.8465106302661489</v>
      </c>
      <c r="Y29" s="5">
        <f t="shared" si="19"/>
        <v>15</v>
      </c>
    </row>
    <row r="30" spans="1:25">
      <c r="A30" s="84"/>
      <c r="B30" s="18">
        <v>56</v>
      </c>
      <c r="C30" s="6">
        <v>0.7244793269724018</v>
      </c>
      <c r="D30" s="11">
        <v>7.0000000000000001E-3</v>
      </c>
      <c r="E30" s="3">
        <v>-36.155223746063577</v>
      </c>
      <c r="F30" s="3">
        <v>0.52</v>
      </c>
      <c r="G30" s="4">
        <v>-3.9111434210654181</v>
      </c>
      <c r="H30" s="4">
        <v>6.5000000000000002E-2</v>
      </c>
      <c r="I30" s="4">
        <v>-2.0432177310485118</v>
      </c>
      <c r="J30" s="4">
        <v>5.6000000000000001E-2</v>
      </c>
      <c r="K30" s="3">
        <v>-4.8660763775402298</v>
      </c>
      <c r="L30" s="3">
        <v>0.73</v>
      </c>
      <c r="M30" s="5">
        <v>23.824758452902461</v>
      </c>
      <c r="N30" s="49">
        <v>6</v>
      </c>
      <c r="P30" s="16">
        <f t="shared" si="10"/>
        <v>25.852084080349741</v>
      </c>
      <c r="Q30" s="3">
        <f t="shared" si="11"/>
        <v>0.52</v>
      </c>
      <c r="R30" s="4">
        <f t="shared" si="12"/>
        <v>4.8000483954918245</v>
      </c>
      <c r="S30" s="4">
        <f t="shared" si="13"/>
        <v>6.5000000000000002E-2</v>
      </c>
      <c r="T30" s="4">
        <f t="shared" si="14"/>
        <v>2.537154076864546</v>
      </c>
      <c r="U30" s="4">
        <f t="shared" si="15"/>
        <v>5.6000000000000001E-2</v>
      </c>
      <c r="V30" s="3">
        <f t="shared" si="16"/>
        <v>-12.548303083584853</v>
      </c>
      <c r="W30" s="3">
        <f t="shared" si="17"/>
        <v>0.73</v>
      </c>
      <c r="X30" s="5">
        <f t="shared" si="18"/>
        <v>-4.9413812465270404</v>
      </c>
      <c r="Y30" s="5">
        <f t="shared" si="19"/>
        <v>6</v>
      </c>
    </row>
    <row r="31" spans="1:25">
      <c r="A31" s="84"/>
      <c r="B31" s="18">
        <v>70</v>
      </c>
      <c r="C31" s="6">
        <v>0.66062030555413631</v>
      </c>
      <c r="D31" s="11">
        <v>7.0000000000000001E-3</v>
      </c>
      <c r="E31" s="3">
        <v>-27.690269737103591</v>
      </c>
      <c r="F31" s="3">
        <v>0.51</v>
      </c>
      <c r="G31" s="4">
        <v>-1.9509117952036512</v>
      </c>
      <c r="H31" s="4">
        <v>7.6999999999999999E-2</v>
      </c>
      <c r="I31" s="4">
        <v>-1.027965960643209</v>
      </c>
      <c r="J31" s="4">
        <v>6.4000000000000001E-2</v>
      </c>
      <c r="K31" s="3">
        <v>-12.082975375474385</v>
      </c>
      <c r="L31" s="3">
        <v>0.8</v>
      </c>
      <c r="M31" s="5">
        <v>2.592855616560287</v>
      </c>
      <c r="N31" s="49">
        <v>14</v>
      </c>
      <c r="P31" s="16">
        <f t="shared" si="10"/>
        <v>34.317038089309726</v>
      </c>
      <c r="Q31" s="3">
        <f t="shared" si="11"/>
        <v>0.51</v>
      </c>
      <c r="R31" s="4">
        <f t="shared" si="12"/>
        <v>6.7602800213535916</v>
      </c>
      <c r="S31" s="4">
        <f t="shared" si="13"/>
        <v>7.6999999999999999E-2</v>
      </c>
      <c r="T31" s="4">
        <f t="shared" si="14"/>
        <v>3.5524058472698488</v>
      </c>
      <c r="U31" s="4">
        <f t="shared" si="15"/>
        <v>6.4000000000000001E-2</v>
      </c>
      <c r="V31" s="3">
        <f t="shared" si="16"/>
        <v>-19.765202081519007</v>
      </c>
      <c r="W31" s="3">
        <f t="shared" si="17"/>
        <v>0.8</v>
      </c>
      <c r="X31" s="5">
        <f t="shared" si="18"/>
        <v>-26.173284082869216</v>
      </c>
      <c r="Y31" s="5">
        <f t="shared" si="19"/>
        <v>14</v>
      </c>
    </row>
    <row r="32" spans="1:25">
      <c r="A32" s="84"/>
      <c r="B32" s="18">
        <v>84</v>
      </c>
      <c r="C32" s="6">
        <v>0.60698869475847894</v>
      </c>
      <c r="D32" s="11">
        <v>7.0000000000000001E-3</v>
      </c>
      <c r="E32" s="3">
        <v>-21.276396146403172</v>
      </c>
      <c r="F32" s="3">
        <v>0.5</v>
      </c>
      <c r="G32" s="4">
        <v>-0.98370941389488054</v>
      </c>
      <c r="H32" s="4">
        <v>6.3E-2</v>
      </c>
      <c r="I32" s="4">
        <v>-0.51785249512796772</v>
      </c>
      <c r="J32" s="4">
        <v>5.7000000000000002E-2</v>
      </c>
      <c r="K32" s="3">
        <v>-13.406720835244126</v>
      </c>
      <c r="L32" s="3">
        <v>0.71</v>
      </c>
      <c r="M32" s="5">
        <v>1.6675797895441842</v>
      </c>
      <c r="N32" s="49">
        <v>13</v>
      </c>
      <c r="P32" s="16">
        <f t="shared" si="10"/>
        <v>40.730911680010145</v>
      </c>
      <c r="Q32" s="3">
        <f t="shared" si="11"/>
        <v>0.5</v>
      </c>
      <c r="R32" s="4">
        <f t="shared" si="12"/>
        <v>7.7274824026623623</v>
      </c>
      <c r="S32" s="4">
        <f t="shared" si="13"/>
        <v>6.3E-2</v>
      </c>
      <c r="T32" s="4">
        <f t="shared" si="14"/>
        <v>4.0625193127850903</v>
      </c>
      <c r="U32" s="4">
        <f t="shared" si="15"/>
        <v>5.7000000000000002E-2</v>
      </c>
      <c r="V32" s="3">
        <f t="shared" si="16"/>
        <v>-21.08894754128875</v>
      </c>
      <c r="W32" s="3">
        <f t="shared" si="17"/>
        <v>0.71</v>
      </c>
      <c r="X32" s="5">
        <f t="shared" si="18"/>
        <v>-27.098559909885317</v>
      </c>
      <c r="Y32" s="5">
        <f t="shared" si="19"/>
        <v>13</v>
      </c>
    </row>
    <row r="33" spans="1:25">
      <c r="A33" s="84"/>
      <c r="B33" s="18">
        <v>98</v>
      </c>
      <c r="C33" s="6">
        <v>0.55580150314012156</v>
      </c>
      <c r="D33" s="11">
        <v>7.0000000000000001E-3</v>
      </c>
      <c r="E33" s="3">
        <v>-14.065616974611761</v>
      </c>
      <c r="F33" s="3">
        <v>0.5</v>
      </c>
      <c r="G33" s="4">
        <v>0.53015581238601572</v>
      </c>
      <c r="H33" s="4">
        <v>6.7000000000000004E-2</v>
      </c>
      <c r="I33" s="4">
        <v>0.28627669896200097</v>
      </c>
      <c r="J33" s="4">
        <v>0.06</v>
      </c>
      <c r="K33" s="3">
        <v>-18.306863473699885</v>
      </c>
      <c r="L33" s="3">
        <v>0.73</v>
      </c>
      <c r="M33" s="5">
        <v>6.3876356607324976</v>
      </c>
      <c r="N33" s="49">
        <v>15</v>
      </c>
      <c r="P33" s="16">
        <f t="shared" si="10"/>
        <v>47.941690851801553</v>
      </c>
      <c r="Q33" s="3">
        <f t="shared" si="11"/>
        <v>0.5</v>
      </c>
      <c r="R33" s="4">
        <f t="shared" si="12"/>
        <v>9.2413476289432577</v>
      </c>
      <c r="S33" s="4">
        <f t="shared" si="13"/>
        <v>6.7000000000000004E-2</v>
      </c>
      <c r="T33" s="4">
        <f t="shared" si="14"/>
        <v>4.8666485068750589</v>
      </c>
      <c r="U33" s="4">
        <f t="shared" si="15"/>
        <v>0.06</v>
      </c>
      <c r="V33" s="3">
        <f t="shared" si="16"/>
        <v>-25.989090179744508</v>
      </c>
      <c r="W33" s="3">
        <f t="shared" si="17"/>
        <v>0.73</v>
      </c>
      <c r="X33" s="5">
        <f t="shared" si="18"/>
        <v>-22.378504038697002</v>
      </c>
      <c r="Y33" s="5">
        <f t="shared" si="19"/>
        <v>15</v>
      </c>
    </row>
    <row r="34" spans="1:25">
      <c r="A34" s="84"/>
      <c r="B34" s="18">
        <v>112</v>
      </c>
      <c r="C34" s="6">
        <v>0.51483465540331719</v>
      </c>
      <c r="D34" s="11">
        <v>7.0000000000000001E-3</v>
      </c>
      <c r="E34" s="3">
        <v>-7.0194129656740856</v>
      </c>
      <c r="F34" s="3">
        <v>0.53</v>
      </c>
      <c r="G34" s="4">
        <v>2.0263018773059716</v>
      </c>
      <c r="H34" s="4">
        <v>7.0999999999999994E-2</v>
      </c>
      <c r="I34" s="4">
        <v>1.0685557420201395</v>
      </c>
      <c r="J34" s="4">
        <v>5.8999999999999997E-2</v>
      </c>
      <c r="K34" s="3">
        <v>-23.229827984121858</v>
      </c>
      <c r="L34" s="3">
        <v>0.78</v>
      </c>
      <c r="M34" s="5">
        <v>-0.81965316037994196</v>
      </c>
      <c r="N34" s="49">
        <v>9</v>
      </c>
      <c r="P34" s="16">
        <f t="shared" si="10"/>
        <v>54.987894860739232</v>
      </c>
      <c r="Q34" s="3">
        <f t="shared" si="11"/>
        <v>0.53</v>
      </c>
      <c r="R34" s="4">
        <f t="shared" si="12"/>
        <v>10.737493693863215</v>
      </c>
      <c r="S34" s="4">
        <f t="shared" si="13"/>
        <v>7.0999999999999994E-2</v>
      </c>
      <c r="T34" s="4">
        <f t="shared" si="14"/>
        <v>5.6489275499331972</v>
      </c>
      <c r="U34" s="4">
        <f t="shared" si="15"/>
        <v>5.8999999999999997E-2</v>
      </c>
      <c r="V34" s="3">
        <f t="shared" si="16"/>
        <v>-30.912054690166482</v>
      </c>
      <c r="W34" s="3">
        <f t="shared" si="17"/>
        <v>0.78</v>
      </c>
      <c r="X34" s="5">
        <f t="shared" si="18"/>
        <v>-29.585792859809445</v>
      </c>
      <c r="Y34" s="5">
        <f t="shared" si="19"/>
        <v>9</v>
      </c>
    </row>
    <row r="35" spans="1:25">
      <c r="A35" s="84"/>
      <c r="B35" s="18">
        <v>126</v>
      </c>
      <c r="C35" s="6">
        <v>0.47054903368021744</v>
      </c>
      <c r="D35" s="11">
        <v>7.0000000000000001E-3</v>
      </c>
      <c r="E35" s="3">
        <v>-3.9778507599226874E-2</v>
      </c>
      <c r="F35" s="3">
        <v>0.54</v>
      </c>
      <c r="G35" s="4">
        <v>3.2578388764358395</v>
      </c>
      <c r="H35" s="4">
        <v>6.6000000000000003E-2</v>
      </c>
      <c r="I35" s="4">
        <v>1.7149614176040493</v>
      </c>
      <c r="J35" s="4">
        <v>5.6000000000000001E-2</v>
      </c>
      <c r="K35" s="3">
        <v>-26.102489519085943</v>
      </c>
      <c r="L35" s="3">
        <v>0.75</v>
      </c>
      <c r="M35" s="5">
        <v>-3.8504793668709714</v>
      </c>
      <c r="N35" s="49">
        <v>10</v>
      </c>
      <c r="P35" s="16">
        <f t="shared" si="10"/>
        <v>61.967529318814087</v>
      </c>
      <c r="Q35" s="3">
        <f t="shared" si="11"/>
        <v>0.54</v>
      </c>
      <c r="R35" s="4">
        <f t="shared" si="12"/>
        <v>11.969030692993082</v>
      </c>
      <c r="S35" s="4">
        <f t="shared" si="13"/>
        <v>6.6000000000000003E-2</v>
      </c>
      <c r="T35" s="4">
        <f t="shared" si="14"/>
        <v>6.2953332255171066</v>
      </c>
      <c r="U35" s="4">
        <f t="shared" si="15"/>
        <v>5.6000000000000001E-2</v>
      </c>
      <c r="V35" s="3">
        <f t="shared" si="16"/>
        <v>-33.784716225130566</v>
      </c>
      <c r="W35" s="3">
        <f t="shared" si="17"/>
        <v>0.75</v>
      </c>
      <c r="X35" s="5">
        <f t="shared" si="18"/>
        <v>-32.616619066300473</v>
      </c>
      <c r="Y35" s="5">
        <f t="shared" si="19"/>
        <v>10</v>
      </c>
    </row>
    <row r="36" spans="1:25">
      <c r="A36" s="85"/>
      <c r="B36" s="18">
        <v>140</v>
      </c>
      <c r="C36" s="6">
        <v>0.43363014051160642</v>
      </c>
      <c r="D36" s="11">
        <v>7.0000000000000001E-3</v>
      </c>
      <c r="E36" s="3">
        <v>6.9450110656522899</v>
      </c>
      <c r="F36" s="3">
        <v>0.59</v>
      </c>
      <c r="G36" s="4">
        <v>4.6694959247929084</v>
      </c>
      <c r="H36" s="4">
        <v>7.1999999999999995E-2</v>
      </c>
      <c r="I36" s="4">
        <v>2.4491597367495563</v>
      </c>
      <c r="J36" s="4">
        <v>6.4000000000000001E-2</v>
      </c>
      <c r="K36" s="3">
        <v>-30.410956332690979</v>
      </c>
      <c r="L36" s="3">
        <v>0.82</v>
      </c>
      <c r="M36" s="5">
        <v>-13.589965333338487</v>
      </c>
      <c r="N36" s="49">
        <v>17</v>
      </c>
      <c r="P36" s="16">
        <f t="shared" si="10"/>
        <v>68.952318892065605</v>
      </c>
      <c r="Q36" s="3">
        <f t="shared" si="11"/>
        <v>0.59</v>
      </c>
      <c r="R36" s="4">
        <f t="shared" si="12"/>
        <v>13.380687741350151</v>
      </c>
      <c r="S36" s="4">
        <f t="shared" si="13"/>
        <v>7.1999999999999995E-2</v>
      </c>
      <c r="T36" s="4">
        <f t="shared" si="14"/>
        <v>7.0295315446626141</v>
      </c>
      <c r="U36" s="4">
        <f t="shared" si="15"/>
        <v>6.4000000000000001E-2</v>
      </c>
      <c r="V36" s="3">
        <f t="shared" si="16"/>
        <v>-38.093183038735603</v>
      </c>
      <c r="W36" s="3">
        <f t="shared" si="17"/>
        <v>0.82</v>
      </c>
      <c r="X36" s="5">
        <f t="shared" si="18"/>
        <v>-42.356105032767985</v>
      </c>
      <c r="Y36" s="5">
        <f t="shared" si="19"/>
        <v>17</v>
      </c>
    </row>
    <row r="38" spans="1:25">
      <c r="O38" s="52"/>
      <c r="R38" s="57"/>
      <c r="S38" s="57"/>
      <c r="T38" s="57"/>
      <c r="U38" s="57"/>
    </row>
    <row r="39" spans="1:25">
      <c r="O39" s="52"/>
      <c r="R39" s="57"/>
      <c r="S39" s="57"/>
      <c r="T39" s="57"/>
      <c r="U39" s="57"/>
    </row>
    <row r="40" spans="1:25">
      <c r="O40" s="52"/>
      <c r="R40" s="57"/>
      <c r="S40" s="57"/>
      <c r="T40" s="57"/>
      <c r="U40" s="57"/>
    </row>
    <row r="41" spans="1:25">
      <c r="O41" s="52"/>
      <c r="R41" s="57"/>
      <c r="S41" s="57"/>
      <c r="T41" s="57"/>
      <c r="U41" s="57"/>
    </row>
    <row r="42" spans="1:25">
      <c r="O42" s="52"/>
      <c r="R42" s="57"/>
      <c r="S42" s="57"/>
      <c r="T42" s="57"/>
      <c r="U42" s="57"/>
    </row>
    <row r="43" spans="1:25">
      <c r="O43" s="52"/>
      <c r="R43" s="57"/>
      <c r="S43" s="57"/>
      <c r="T43" s="57"/>
      <c r="U43" s="57"/>
    </row>
    <row r="44" spans="1:25">
      <c r="O44" s="52"/>
      <c r="R44" s="57"/>
      <c r="S44" s="57"/>
      <c r="T44" s="57"/>
      <c r="U44" s="57"/>
    </row>
    <row r="45" spans="1:25">
      <c r="O45" s="52"/>
      <c r="R45" s="57"/>
      <c r="S45" s="57"/>
      <c r="T45" s="57"/>
      <c r="U45" s="57"/>
    </row>
    <row r="46" spans="1:25">
      <c r="O46" s="52"/>
      <c r="R46" s="57"/>
      <c r="S46" s="57"/>
      <c r="T46" s="57"/>
      <c r="U46" s="57"/>
    </row>
    <row r="47" spans="1:25">
      <c r="O47" s="52"/>
      <c r="R47" s="57"/>
      <c r="S47" s="57"/>
      <c r="T47" s="57"/>
      <c r="U47" s="57"/>
    </row>
    <row r="48" spans="1:25">
      <c r="O48" s="52"/>
      <c r="R48" s="57"/>
      <c r="S48" s="57"/>
      <c r="T48" s="57"/>
      <c r="U48" s="57"/>
    </row>
    <row r="49" spans="15:21">
      <c r="O49" s="52"/>
      <c r="R49" s="57"/>
      <c r="S49" s="57"/>
      <c r="T49" s="57"/>
      <c r="U49" s="57"/>
    </row>
    <row r="50" spans="15:21">
      <c r="O50" s="52"/>
      <c r="R50" s="57"/>
      <c r="S50" s="57"/>
      <c r="T50" s="57"/>
      <c r="U50" s="57"/>
    </row>
    <row r="51" spans="15:21">
      <c r="O51" s="52"/>
      <c r="R51" s="57"/>
      <c r="S51" s="57"/>
      <c r="T51" s="57"/>
      <c r="U51" s="57"/>
    </row>
    <row r="52" spans="15:21">
      <c r="O52" s="52"/>
      <c r="R52" s="57"/>
      <c r="S52" s="57"/>
      <c r="T52" s="57"/>
      <c r="U52" s="57"/>
    </row>
    <row r="53" spans="15:21">
      <c r="O53" s="52"/>
      <c r="R53" s="57"/>
      <c r="S53" s="57"/>
      <c r="T53" s="57"/>
      <c r="U53" s="57"/>
    </row>
    <row r="54" spans="15:21">
      <c r="O54" s="52"/>
      <c r="R54" s="57"/>
      <c r="S54" s="57"/>
      <c r="T54" s="57"/>
      <c r="U54" s="57"/>
    </row>
    <row r="55" spans="15:21">
      <c r="O55" s="52"/>
      <c r="R55" s="57"/>
      <c r="S55" s="57"/>
      <c r="T55" s="57"/>
      <c r="U55" s="57"/>
    </row>
    <row r="56" spans="15:21">
      <c r="O56" s="52"/>
      <c r="R56" s="57"/>
      <c r="S56" s="57"/>
      <c r="T56" s="57"/>
      <c r="U56" s="57"/>
    </row>
    <row r="57" spans="15:21">
      <c r="O57" s="52"/>
      <c r="R57" s="57"/>
      <c r="S57" s="57"/>
      <c r="T57" s="57"/>
      <c r="U57" s="57"/>
    </row>
    <row r="58" spans="15:21">
      <c r="O58" s="52"/>
      <c r="R58" s="57"/>
      <c r="S58" s="57"/>
      <c r="T58" s="57"/>
      <c r="U58" s="57"/>
    </row>
    <row r="59" spans="15:21">
      <c r="O59" s="52"/>
      <c r="R59" s="57"/>
      <c r="S59" s="57"/>
      <c r="T59" s="57"/>
      <c r="U59" s="57"/>
    </row>
    <row r="60" spans="15:21">
      <c r="O60" s="52"/>
      <c r="R60" s="57"/>
      <c r="S60" s="57"/>
      <c r="T60" s="57"/>
      <c r="U60" s="57"/>
    </row>
    <row r="61" spans="15:21">
      <c r="O61" s="52"/>
      <c r="R61" s="57"/>
      <c r="S61" s="57"/>
      <c r="T61" s="57"/>
      <c r="U61" s="57"/>
    </row>
    <row r="62" spans="15:21">
      <c r="O62" s="52"/>
      <c r="R62" s="57"/>
      <c r="S62" s="57"/>
      <c r="T62" s="57"/>
      <c r="U62" s="57"/>
    </row>
    <row r="63" spans="15:21">
      <c r="O63" s="52"/>
      <c r="R63" s="57"/>
      <c r="S63" s="57"/>
      <c r="T63" s="57"/>
      <c r="U63" s="57"/>
    </row>
    <row r="64" spans="15:21">
      <c r="O64" s="52"/>
      <c r="R64" s="57"/>
      <c r="S64" s="57"/>
      <c r="T64" s="57"/>
      <c r="U64" s="57"/>
    </row>
    <row r="65" spans="14:21">
      <c r="O65" s="52"/>
      <c r="R65" s="57"/>
      <c r="S65" s="57"/>
      <c r="T65" s="57"/>
      <c r="U65" s="57"/>
    </row>
    <row r="66" spans="14:21">
      <c r="O66" s="52"/>
      <c r="R66" s="57"/>
      <c r="S66" s="57"/>
      <c r="T66" s="57"/>
      <c r="U66" s="57"/>
    </row>
    <row r="67" spans="14:21">
      <c r="O67" s="52"/>
      <c r="R67" s="57"/>
      <c r="S67" s="57"/>
      <c r="T67" s="57"/>
      <c r="U67" s="57"/>
    </row>
    <row r="68" spans="14:21">
      <c r="O68" s="52"/>
      <c r="R68" s="57"/>
      <c r="S68" s="57"/>
      <c r="T68" s="57"/>
      <c r="U68" s="57"/>
    </row>
    <row r="69" spans="14:21">
      <c r="O69" s="52"/>
      <c r="R69" s="57"/>
      <c r="S69" s="57"/>
      <c r="T69" s="57"/>
      <c r="U69" s="57"/>
    </row>
    <row r="70" spans="14:21">
      <c r="O70" s="52"/>
      <c r="R70" s="57"/>
      <c r="S70" s="57"/>
      <c r="T70" s="57"/>
      <c r="U70" s="57"/>
    </row>
    <row r="71" spans="14:21">
      <c r="O71" s="52"/>
      <c r="R71" s="57"/>
      <c r="S71" s="57"/>
      <c r="T71" s="57"/>
      <c r="U71" s="57"/>
    </row>
    <row r="72" spans="14:21">
      <c r="N72" s="53"/>
      <c r="P72" s="58"/>
      <c r="Q72" s="58"/>
    </row>
    <row r="73" spans="14:21">
      <c r="N73" s="53"/>
      <c r="P73" s="58"/>
      <c r="Q73" s="58"/>
    </row>
    <row r="74" spans="14:21">
      <c r="N74" s="53"/>
      <c r="P74" s="58"/>
      <c r="Q74" s="58"/>
    </row>
    <row r="75" spans="14:21">
      <c r="N75" s="53"/>
      <c r="P75" s="58"/>
      <c r="Q75" s="58"/>
    </row>
    <row r="76" spans="14:21">
      <c r="N76" s="53"/>
      <c r="P76" s="58"/>
      <c r="Q76" s="58"/>
    </row>
    <row r="77" spans="14:21">
      <c r="N77" s="53"/>
      <c r="P77" s="58"/>
      <c r="Q77" s="58"/>
    </row>
    <row r="78" spans="14:21">
      <c r="N78" s="53"/>
      <c r="P78" s="58"/>
      <c r="Q78" s="58"/>
    </row>
    <row r="79" spans="14:21">
      <c r="N79" s="53"/>
      <c r="P79" s="58"/>
      <c r="Q79" s="58"/>
    </row>
    <row r="80" spans="14:21">
      <c r="N80" s="53"/>
      <c r="P80" s="58"/>
      <c r="Q80" s="58"/>
    </row>
    <row r="81" spans="14:17">
      <c r="N81" s="53"/>
      <c r="P81" s="58"/>
      <c r="Q81" s="58"/>
    </row>
  </sheetData>
  <mergeCells count="11">
    <mergeCell ref="X2:Y2"/>
    <mergeCell ref="A3:A12"/>
    <mergeCell ref="A14:A24"/>
    <mergeCell ref="A26:A36"/>
    <mergeCell ref="A1:A2"/>
    <mergeCell ref="B1:B2"/>
    <mergeCell ref="C1:C2"/>
    <mergeCell ref="D1:D2"/>
    <mergeCell ref="E2:L2"/>
    <mergeCell ref="M2:N2"/>
    <mergeCell ref="P2:W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H1" workbookViewId="0">
      <selection activeCell="W1" sqref="W1:X1"/>
    </sheetView>
  </sheetViews>
  <sheetFormatPr defaultRowHeight="14.4"/>
  <cols>
    <col min="1" max="1" width="13.5546875" customWidth="1"/>
    <col min="2" max="3" width="9.21875" style="1" customWidth="1"/>
    <col min="4" max="5" width="11.44140625" style="8" customWidth="1"/>
    <col min="6" max="9" width="11.44140625" style="7" customWidth="1"/>
    <col min="10" max="11" width="11.44140625" style="8" customWidth="1"/>
    <col min="12" max="13" width="11.44140625" customWidth="1"/>
    <col min="14" max="14" width="1.21875" style="72" customWidth="1"/>
    <col min="15" max="16" width="12.6640625" style="8" customWidth="1"/>
    <col min="17" max="20" width="12.6640625" style="7" customWidth="1"/>
    <col min="21" max="22" width="12.6640625" style="8" customWidth="1"/>
    <col min="23" max="24" width="12.6640625" customWidth="1"/>
  </cols>
  <sheetData>
    <row r="1" spans="1:24" s="65" customFormat="1" ht="27.6" customHeight="1">
      <c r="A1" s="80" t="s">
        <v>0</v>
      </c>
      <c r="B1" s="81" t="s">
        <v>1</v>
      </c>
      <c r="C1" s="78" t="s">
        <v>14</v>
      </c>
      <c r="D1" s="59" t="s">
        <v>6</v>
      </c>
      <c r="E1" s="59" t="s">
        <v>7</v>
      </c>
      <c r="F1" s="60" t="s">
        <v>15</v>
      </c>
      <c r="G1" s="60" t="s">
        <v>8</v>
      </c>
      <c r="H1" s="60" t="s">
        <v>16</v>
      </c>
      <c r="I1" s="60" t="s">
        <v>17</v>
      </c>
      <c r="J1" s="59" t="s">
        <v>5</v>
      </c>
      <c r="K1" s="59" t="s">
        <v>9</v>
      </c>
      <c r="L1" s="73" t="s">
        <v>23</v>
      </c>
      <c r="M1" s="74" t="s">
        <v>24</v>
      </c>
      <c r="N1" s="71"/>
      <c r="O1" s="62" t="s">
        <v>18</v>
      </c>
      <c r="P1" s="59" t="s">
        <v>10</v>
      </c>
      <c r="Q1" s="63" t="s">
        <v>19</v>
      </c>
      <c r="R1" s="63" t="s">
        <v>11</v>
      </c>
      <c r="S1" s="63" t="s">
        <v>20</v>
      </c>
      <c r="T1" s="63" t="s">
        <v>12</v>
      </c>
      <c r="U1" s="64" t="s">
        <v>3</v>
      </c>
      <c r="V1" s="64" t="s">
        <v>13</v>
      </c>
      <c r="W1" s="70" t="s">
        <v>25</v>
      </c>
      <c r="X1" s="70" t="s">
        <v>26</v>
      </c>
    </row>
    <row r="2" spans="1:24" s="65" customFormat="1" ht="16.2" customHeight="1">
      <c r="A2" s="80"/>
      <c r="B2" s="81"/>
      <c r="C2" s="79"/>
      <c r="D2" s="75" t="s">
        <v>2</v>
      </c>
      <c r="E2" s="75"/>
      <c r="F2" s="75"/>
      <c r="G2" s="75"/>
      <c r="H2" s="75"/>
      <c r="I2" s="75"/>
      <c r="J2" s="75"/>
      <c r="K2" s="75"/>
      <c r="L2" s="75" t="s">
        <v>4</v>
      </c>
      <c r="M2" s="76"/>
      <c r="N2" s="71"/>
      <c r="O2" s="77" t="s">
        <v>2</v>
      </c>
      <c r="P2" s="75"/>
      <c r="Q2" s="75"/>
      <c r="R2" s="75"/>
      <c r="S2" s="75"/>
      <c r="T2" s="75"/>
      <c r="U2" s="75"/>
      <c r="V2" s="75"/>
      <c r="W2" s="75" t="s">
        <v>4</v>
      </c>
      <c r="X2" s="75"/>
    </row>
    <row r="3" spans="1:24">
      <c r="A3" s="9">
        <v>0</v>
      </c>
      <c r="B3" s="11">
        <v>1</v>
      </c>
      <c r="C3" s="11">
        <v>7.0000000000000001E-3</v>
      </c>
      <c r="D3" s="12">
        <v>-62.007307826413317</v>
      </c>
      <c r="E3" s="12">
        <v>2.8478434149336002E-2</v>
      </c>
      <c r="F3" s="10">
        <v>-8.7111918165572426</v>
      </c>
      <c r="G3" s="56">
        <v>3.1674370778598674E-3</v>
      </c>
      <c r="H3" s="10">
        <v>-4.5803718079130578</v>
      </c>
      <c r="I3" s="10">
        <v>3.0999999999999999E-3</v>
      </c>
      <c r="J3" s="12">
        <v>7.6822267060446237</v>
      </c>
      <c r="K3" s="12">
        <v>3.811969701740768E-2</v>
      </c>
      <c r="L3" s="13">
        <v>28.766139699429491</v>
      </c>
      <c r="M3" s="15">
        <v>1</v>
      </c>
      <c r="N3" s="41"/>
      <c r="O3" s="16"/>
      <c r="P3" s="3"/>
      <c r="Q3" s="4"/>
      <c r="R3" s="4"/>
      <c r="S3" s="4"/>
      <c r="T3" s="4"/>
      <c r="U3" s="3"/>
      <c r="V3" s="3"/>
      <c r="W3" s="2"/>
      <c r="X3" s="2"/>
    </row>
    <row r="4" spans="1:24">
      <c r="A4" s="9">
        <v>7</v>
      </c>
      <c r="B4" s="11">
        <v>0.96641965072291036</v>
      </c>
      <c r="C4" s="11">
        <v>7.0000000000000001E-3</v>
      </c>
      <c r="D4" s="12">
        <v>-58.617014978037439</v>
      </c>
      <c r="E4" s="12">
        <v>0.45</v>
      </c>
      <c r="F4" s="10">
        <v>-7.9866659037933214</v>
      </c>
      <c r="G4" s="10">
        <v>7.3999999999999996E-2</v>
      </c>
      <c r="H4" s="10">
        <v>-4.2096948748658436</v>
      </c>
      <c r="I4" s="10">
        <v>5.0999999999999997E-2</v>
      </c>
      <c r="J4" s="12">
        <v>5.2763122523091326</v>
      </c>
      <c r="K4" s="12">
        <v>7.3999999999999996E-2</v>
      </c>
      <c r="L4" s="13">
        <v>15.308937088076743</v>
      </c>
      <c r="M4" s="15">
        <v>6</v>
      </c>
      <c r="N4" s="41"/>
      <c r="O4" s="16">
        <f>D4-D$3</f>
        <v>3.3902928483758785</v>
      </c>
      <c r="P4" s="3">
        <f>E4</f>
        <v>0.45</v>
      </c>
      <c r="Q4" s="4">
        <f>F4-F$3</f>
        <v>0.7245259127639212</v>
      </c>
      <c r="R4" s="4">
        <f>G4</f>
        <v>7.3999999999999996E-2</v>
      </c>
      <c r="S4" s="4">
        <f>H4-H$3</f>
        <v>0.37067693304721416</v>
      </c>
      <c r="T4" s="4">
        <f>I4</f>
        <v>5.0999999999999997E-2</v>
      </c>
      <c r="U4" s="3">
        <f>J4-J$3</f>
        <v>-2.4059144537354911</v>
      </c>
      <c r="V4" s="3">
        <f>K4</f>
        <v>7.3999999999999996E-2</v>
      </c>
      <c r="W4" s="5">
        <f>L4-L$3</f>
        <v>-13.457202611352749</v>
      </c>
      <c r="X4" s="5">
        <f>M4</f>
        <v>6</v>
      </c>
    </row>
    <row r="5" spans="1:24">
      <c r="A5" s="9">
        <v>21</v>
      </c>
      <c r="B5" s="11">
        <v>0.9008408531583264</v>
      </c>
      <c r="C5" s="11">
        <v>7.0000000000000001E-3</v>
      </c>
      <c r="D5" s="12">
        <v>-52.075188510308067</v>
      </c>
      <c r="E5" s="12">
        <v>0.25</v>
      </c>
      <c r="F5" s="10">
        <v>-6.4615397440473723</v>
      </c>
      <c r="G5" s="10">
        <v>3.5999999999999997E-2</v>
      </c>
      <c r="H5" s="10">
        <v>-3.42335242367745</v>
      </c>
      <c r="I5" s="10">
        <v>2.8000000000000001E-2</v>
      </c>
      <c r="J5" s="12">
        <v>-0.38287055792908831</v>
      </c>
      <c r="K5" s="12">
        <v>0.38</v>
      </c>
      <c r="L5" s="13">
        <v>-6.4624100046505042</v>
      </c>
      <c r="M5" s="15">
        <v>11</v>
      </c>
      <c r="N5" s="41"/>
      <c r="O5" s="16">
        <f t="shared" ref="O5:O13" si="0">D5-D$3</f>
        <v>9.9321193161052506</v>
      </c>
      <c r="P5" s="3">
        <f t="shared" ref="P5:P13" si="1">E5</f>
        <v>0.25</v>
      </c>
      <c r="Q5" s="4">
        <f t="shared" ref="Q5:Q13" si="2">F5-F$3</f>
        <v>2.2496520725098703</v>
      </c>
      <c r="R5" s="4">
        <f t="shared" ref="R5:R13" si="3">G5</f>
        <v>3.5999999999999997E-2</v>
      </c>
      <c r="S5" s="4">
        <f t="shared" ref="S5:S13" si="4">H5-H$3</f>
        <v>1.1570193842356078</v>
      </c>
      <c r="T5" s="4">
        <f t="shared" ref="T5:T13" si="5">I5</f>
        <v>2.8000000000000001E-2</v>
      </c>
      <c r="U5" s="3">
        <f t="shared" ref="U5:U13" si="6">J5-J$3</f>
        <v>-8.065097263973712</v>
      </c>
      <c r="V5" s="3">
        <f t="shared" ref="V5:V13" si="7">K5</f>
        <v>0.38</v>
      </c>
      <c r="W5" s="5">
        <f t="shared" ref="W5:W13" si="8">L5-L$3</f>
        <v>-35.228549704079995</v>
      </c>
      <c r="X5" s="5">
        <f t="shared" ref="X5:X13" si="9">M5</f>
        <v>11</v>
      </c>
    </row>
    <row r="6" spans="1:24">
      <c r="A6" s="9">
        <v>35</v>
      </c>
      <c r="B6" s="11">
        <v>0.83189300411522626</v>
      </c>
      <c r="C6" s="11">
        <v>7.0000000000000001E-3</v>
      </c>
      <c r="D6" s="12">
        <v>-44.707555354260911</v>
      </c>
      <c r="E6" s="12">
        <v>0.36</v>
      </c>
      <c r="F6" s="10">
        <v>-4.6740374060997496</v>
      </c>
      <c r="G6" s="10">
        <v>4.3999999999999997E-2</v>
      </c>
      <c r="H6" s="10">
        <v>-2.4400621890723286</v>
      </c>
      <c r="I6" s="10">
        <v>5.3999999999999999E-2</v>
      </c>
      <c r="J6" s="12">
        <v>-7.3152561054629146</v>
      </c>
      <c r="K6" s="12">
        <v>0.51</v>
      </c>
      <c r="L6" s="13">
        <v>30.633302210946333</v>
      </c>
      <c r="M6" s="15">
        <v>16</v>
      </c>
      <c r="N6" s="41"/>
      <c r="O6" s="16">
        <f t="shared" si="0"/>
        <v>17.299752472152406</v>
      </c>
      <c r="P6" s="3">
        <f t="shared" si="1"/>
        <v>0.36</v>
      </c>
      <c r="Q6" s="4">
        <f t="shared" si="2"/>
        <v>4.037154410457493</v>
      </c>
      <c r="R6" s="4">
        <f t="shared" si="3"/>
        <v>4.3999999999999997E-2</v>
      </c>
      <c r="S6" s="4">
        <f t="shared" si="4"/>
        <v>2.1403096188407291</v>
      </c>
      <c r="T6" s="4">
        <f t="shared" si="5"/>
        <v>5.3999999999999999E-2</v>
      </c>
      <c r="U6" s="3">
        <f t="shared" si="6"/>
        <v>-14.997482811507538</v>
      </c>
      <c r="V6" s="3">
        <f t="shared" si="7"/>
        <v>0.51</v>
      </c>
      <c r="W6" s="5">
        <f t="shared" si="8"/>
        <v>1.8671625115168418</v>
      </c>
      <c r="X6" s="5">
        <f t="shared" si="9"/>
        <v>16</v>
      </c>
    </row>
    <row r="7" spans="1:24">
      <c r="A7" s="9">
        <v>49</v>
      </c>
      <c r="B7" s="11">
        <v>0.77841726618705032</v>
      </c>
      <c r="C7" s="11">
        <v>7.0000000000000001E-3</v>
      </c>
      <c r="D7" s="12">
        <v>-38.319456012128384</v>
      </c>
      <c r="E7" s="12">
        <v>0.23</v>
      </c>
      <c r="F7" s="10">
        <v>-3.2641705078412189</v>
      </c>
      <c r="G7" s="10">
        <v>6.4000000000000001E-2</v>
      </c>
      <c r="H7" s="10">
        <v>-1.7386057038924694</v>
      </c>
      <c r="I7" s="10">
        <v>4.7E-2</v>
      </c>
      <c r="J7" s="12">
        <v>-12.206091949398633</v>
      </c>
      <c r="K7" s="12">
        <v>0.56000000000000005</v>
      </c>
      <c r="L7" s="13">
        <v>-13.81779897452885</v>
      </c>
      <c r="M7" s="15">
        <v>7</v>
      </c>
      <c r="N7" s="41"/>
      <c r="O7" s="16">
        <f t="shared" si="0"/>
        <v>23.687851814284933</v>
      </c>
      <c r="P7" s="3">
        <f t="shared" si="1"/>
        <v>0.23</v>
      </c>
      <c r="Q7" s="4">
        <f t="shared" si="2"/>
        <v>5.4470213087160237</v>
      </c>
      <c r="R7" s="4">
        <f t="shared" si="3"/>
        <v>6.4000000000000001E-2</v>
      </c>
      <c r="S7" s="4">
        <f t="shared" si="4"/>
        <v>2.8417661040205884</v>
      </c>
      <c r="T7" s="4">
        <f t="shared" si="5"/>
        <v>4.7E-2</v>
      </c>
      <c r="U7" s="3">
        <f t="shared" si="6"/>
        <v>-19.888318655443257</v>
      </c>
      <c r="V7" s="3">
        <f t="shared" si="7"/>
        <v>0.56000000000000005</v>
      </c>
      <c r="W7" s="5">
        <f t="shared" si="8"/>
        <v>-42.583938673958343</v>
      </c>
      <c r="X7" s="5">
        <f t="shared" si="9"/>
        <v>7</v>
      </c>
    </row>
    <row r="8" spans="1:24">
      <c r="A8" s="9">
        <v>63</v>
      </c>
      <c r="B8" s="11">
        <v>0.73189601815556016</v>
      </c>
      <c r="C8" s="11">
        <v>7.0000000000000001E-3</v>
      </c>
      <c r="D8" s="12">
        <v>-32.821112246036435</v>
      </c>
      <c r="E8" s="12">
        <v>0.48</v>
      </c>
      <c r="F8" s="10">
        <v>-2.0700020508299355</v>
      </c>
      <c r="G8" s="10">
        <v>6.2E-2</v>
      </c>
      <c r="H8" s="10">
        <v>-1.098937132119906</v>
      </c>
      <c r="I8" s="10">
        <v>3.2000000000000001E-2</v>
      </c>
      <c r="J8" s="12">
        <v>-16.261095839396951</v>
      </c>
      <c r="K8" s="12">
        <v>0.69</v>
      </c>
      <c r="L8" s="13">
        <v>-5.4475440901910908</v>
      </c>
      <c r="M8" s="15">
        <v>7</v>
      </c>
      <c r="N8" s="41"/>
      <c r="O8" s="16">
        <f t="shared" si="0"/>
        <v>29.186195580376882</v>
      </c>
      <c r="P8" s="3">
        <f t="shared" si="1"/>
        <v>0.48</v>
      </c>
      <c r="Q8" s="4">
        <f t="shared" si="2"/>
        <v>6.6411897657273071</v>
      </c>
      <c r="R8" s="4">
        <f t="shared" si="3"/>
        <v>6.2E-2</v>
      </c>
      <c r="S8" s="4">
        <f t="shared" si="4"/>
        <v>3.4814346757931518</v>
      </c>
      <c r="T8" s="4">
        <f t="shared" si="5"/>
        <v>3.2000000000000001E-2</v>
      </c>
      <c r="U8" s="3">
        <f t="shared" si="6"/>
        <v>-23.943322545441575</v>
      </c>
      <c r="V8" s="3">
        <f t="shared" si="7"/>
        <v>0.69</v>
      </c>
      <c r="W8" s="5">
        <f t="shared" si="8"/>
        <v>-34.213683789620582</v>
      </c>
      <c r="X8" s="5">
        <f t="shared" si="9"/>
        <v>7</v>
      </c>
    </row>
    <row r="9" spans="1:24">
      <c r="A9" s="9">
        <v>77</v>
      </c>
      <c r="B9" s="11">
        <v>0.67823441447945121</v>
      </c>
      <c r="C9" s="11">
        <v>7.0000000000000001E-3</v>
      </c>
      <c r="D9" s="12">
        <v>-25.941215971011449</v>
      </c>
      <c r="E9" s="12">
        <v>0.46</v>
      </c>
      <c r="F9" s="10">
        <v>-0.40598829627737043</v>
      </c>
      <c r="G9" s="10">
        <v>0.06</v>
      </c>
      <c r="H9" s="10">
        <v>-0.22404200551074649</v>
      </c>
      <c r="I9" s="10">
        <v>3.4000000000000002E-2</v>
      </c>
      <c r="J9" s="12">
        <v>-22.693309600792485</v>
      </c>
      <c r="K9" s="12">
        <v>0.66</v>
      </c>
      <c r="L9" s="13">
        <v>-9.6617602593992729</v>
      </c>
      <c r="M9" s="15">
        <v>10</v>
      </c>
      <c r="N9" s="41"/>
      <c r="O9" s="16">
        <f t="shared" si="0"/>
        <v>36.066091855401865</v>
      </c>
      <c r="P9" s="3">
        <f t="shared" si="1"/>
        <v>0.46</v>
      </c>
      <c r="Q9" s="4">
        <f t="shared" si="2"/>
        <v>8.3052035202798713</v>
      </c>
      <c r="R9" s="4">
        <f t="shared" si="3"/>
        <v>0.06</v>
      </c>
      <c r="S9" s="4">
        <f t="shared" si="4"/>
        <v>4.3563298024023114</v>
      </c>
      <c r="T9" s="4">
        <f t="shared" si="5"/>
        <v>3.4000000000000002E-2</v>
      </c>
      <c r="U9" s="3">
        <f t="shared" si="6"/>
        <v>-30.375536306837109</v>
      </c>
      <c r="V9" s="3">
        <f t="shared" si="7"/>
        <v>0.66</v>
      </c>
      <c r="W9" s="5">
        <f t="shared" si="8"/>
        <v>-38.42789995882876</v>
      </c>
      <c r="X9" s="5">
        <f t="shared" si="9"/>
        <v>10</v>
      </c>
    </row>
    <row r="10" spans="1:24">
      <c r="A10" s="9">
        <v>91</v>
      </c>
      <c r="B10" s="11">
        <v>0.62181648425748226</v>
      </c>
      <c r="C10" s="11">
        <v>7.0000000000000001E-3</v>
      </c>
      <c r="D10" s="12">
        <v>-17.751575222503828</v>
      </c>
      <c r="E10" s="12">
        <v>0.19</v>
      </c>
      <c r="F10" s="10">
        <v>1.5261576005847823</v>
      </c>
      <c r="G10" s="10">
        <v>1.7000000000000001E-2</v>
      </c>
      <c r="H10" s="10">
        <v>0.79540662523427497</v>
      </c>
      <c r="I10" s="10">
        <v>0.02</v>
      </c>
      <c r="J10" s="12">
        <v>-29.960836027182086</v>
      </c>
      <c r="K10" s="12">
        <v>0.23</v>
      </c>
      <c r="L10" s="13">
        <v>-10.106483531762549</v>
      </c>
      <c r="M10" s="15">
        <v>20</v>
      </c>
      <c r="N10" s="41"/>
      <c r="O10" s="16">
        <f t="shared" si="0"/>
        <v>44.255732603909493</v>
      </c>
      <c r="P10" s="3">
        <f t="shared" si="1"/>
        <v>0.19</v>
      </c>
      <c r="Q10" s="4">
        <f t="shared" si="2"/>
        <v>10.237349417142024</v>
      </c>
      <c r="R10" s="4">
        <f t="shared" si="3"/>
        <v>1.7000000000000001E-2</v>
      </c>
      <c r="S10" s="4">
        <f t="shared" si="4"/>
        <v>5.3757784331473326</v>
      </c>
      <c r="T10" s="4">
        <f t="shared" si="5"/>
        <v>0.02</v>
      </c>
      <c r="U10" s="3">
        <f t="shared" si="6"/>
        <v>-37.643062733226714</v>
      </c>
      <c r="V10" s="3">
        <f t="shared" si="7"/>
        <v>0.23</v>
      </c>
      <c r="W10" s="5">
        <f t="shared" si="8"/>
        <v>-38.872623231192037</v>
      </c>
      <c r="X10" s="5">
        <f t="shared" si="9"/>
        <v>20</v>
      </c>
    </row>
    <row r="11" spans="1:24">
      <c r="A11" s="9">
        <v>105</v>
      </c>
      <c r="B11" s="11">
        <v>0.59419391497494711</v>
      </c>
      <c r="C11" s="11">
        <v>7.0000000000000001E-3</v>
      </c>
      <c r="D11" s="12">
        <v>-12.926765623210269</v>
      </c>
      <c r="E11" s="12">
        <v>0.28999999999999998</v>
      </c>
      <c r="F11" s="10">
        <v>2.50141119270894</v>
      </c>
      <c r="G11" s="10">
        <v>0.06</v>
      </c>
      <c r="H11" s="10">
        <v>1.3164823402074846</v>
      </c>
      <c r="I11" s="10">
        <v>4.3999999999999997E-2</v>
      </c>
      <c r="J11" s="12">
        <v>-32.938055164881789</v>
      </c>
      <c r="K11" s="12">
        <v>0.56000000000000005</v>
      </c>
      <c r="L11" s="13">
        <v>-3.4794588277438363</v>
      </c>
      <c r="M11" s="15">
        <v>12</v>
      </c>
      <c r="N11" s="41"/>
      <c r="O11" s="16">
        <f t="shared" si="0"/>
        <v>49.080542203203052</v>
      </c>
      <c r="P11" s="3">
        <f t="shared" si="1"/>
        <v>0.28999999999999998</v>
      </c>
      <c r="Q11" s="4">
        <f t="shared" si="2"/>
        <v>11.212603009266182</v>
      </c>
      <c r="R11" s="4">
        <f t="shared" si="3"/>
        <v>0.06</v>
      </c>
      <c r="S11" s="4">
        <f t="shared" si="4"/>
        <v>5.8968541481205428</v>
      </c>
      <c r="T11" s="4">
        <f t="shared" si="5"/>
        <v>4.3999999999999997E-2</v>
      </c>
      <c r="U11" s="3">
        <f t="shared" si="6"/>
        <v>-40.620281870926412</v>
      </c>
      <c r="V11" s="3">
        <f t="shared" si="7"/>
        <v>0.56000000000000005</v>
      </c>
      <c r="W11" s="5">
        <f t="shared" si="8"/>
        <v>-32.245598527173328</v>
      </c>
      <c r="X11" s="5">
        <f t="shared" si="9"/>
        <v>12</v>
      </c>
    </row>
    <row r="12" spans="1:24">
      <c r="A12" s="9">
        <v>119</v>
      </c>
      <c r="B12" s="11">
        <v>0.5372136415465949</v>
      </c>
      <c r="C12" s="11">
        <v>7.0000000000000001E-3</v>
      </c>
      <c r="D12" s="12">
        <v>-3.7253950718099569</v>
      </c>
      <c r="E12" s="12">
        <v>0.68</v>
      </c>
      <c r="F12" s="10">
        <v>4.7221393683398656</v>
      </c>
      <c r="G12" s="10">
        <v>9.9000000000000005E-2</v>
      </c>
      <c r="H12" s="10">
        <v>2.4822955420706143</v>
      </c>
      <c r="I12" s="10">
        <v>4.7E-2</v>
      </c>
      <c r="J12" s="12">
        <v>-41.502510018528881</v>
      </c>
      <c r="K12" s="12">
        <v>1.04</v>
      </c>
      <c r="L12" s="13">
        <v>-8.2014874483895923</v>
      </c>
      <c r="M12" s="15">
        <v>12</v>
      </c>
      <c r="N12" s="41"/>
      <c r="O12" s="16">
        <f t="shared" si="0"/>
        <v>58.281912754603361</v>
      </c>
      <c r="P12" s="3">
        <f t="shared" si="1"/>
        <v>0.68</v>
      </c>
      <c r="Q12" s="4">
        <f t="shared" si="2"/>
        <v>13.433331184897108</v>
      </c>
      <c r="R12" s="4">
        <f t="shared" si="3"/>
        <v>9.9000000000000005E-2</v>
      </c>
      <c r="S12" s="4">
        <f t="shared" si="4"/>
        <v>7.0626673499836716</v>
      </c>
      <c r="T12" s="4">
        <f t="shared" si="5"/>
        <v>4.7E-2</v>
      </c>
      <c r="U12" s="3">
        <f t="shared" si="6"/>
        <v>-49.184736724573504</v>
      </c>
      <c r="V12" s="3">
        <f t="shared" si="7"/>
        <v>1.04</v>
      </c>
      <c r="W12" s="5">
        <f t="shared" si="8"/>
        <v>-36.967627147819087</v>
      </c>
      <c r="X12" s="5">
        <f t="shared" si="9"/>
        <v>12</v>
      </c>
    </row>
    <row r="13" spans="1:24">
      <c r="A13" s="9">
        <v>133</v>
      </c>
      <c r="B13" s="11">
        <v>0.48902999328893715</v>
      </c>
      <c r="C13" s="11">
        <v>7.0000000000000001E-3</v>
      </c>
      <c r="D13" s="12">
        <v>4.8898979246171734</v>
      </c>
      <c r="E13" s="12">
        <v>0.27</v>
      </c>
      <c r="F13" s="10">
        <v>6.529052969916723</v>
      </c>
      <c r="G13" s="10">
        <v>3.3000000000000002E-2</v>
      </c>
      <c r="H13" s="10">
        <v>3.3997317953676687</v>
      </c>
      <c r="I13" s="10">
        <v>0.03</v>
      </c>
      <c r="J13" s="12">
        <v>-47.342525834716611</v>
      </c>
      <c r="K13" s="12">
        <v>0.38</v>
      </c>
      <c r="L13" s="13">
        <v>-42.169009725871469</v>
      </c>
      <c r="M13" s="15">
        <v>10</v>
      </c>
      <c r="N13" s="41"/>
      <c r="O13" s="16">
        <f t="shared" si="0"/>
        <v>66.897205751030498</v>
      </c>
      <c r="P13" s="3">
        <f t="shared" si="1"/>
        <v>0.27</v>
      </c>
      <c r="Q13" s="4">
        <f t="shared" si="2"/>
        <v>15.240244786473966</v>
      </c>
      <c r="R13" s="4">
        <f t="shared" si="3"/>
        <v>3.3000000000000002E-2</v>
      </c>
      <c r="S13" s="4">
        <f t="shared" si="4"/>
        <v>7.9801036032807264</v>
      </c>
      <c r="T13" s="4">
        <f t="shared" si="5"/>
        <v>0.03</v>
      </c>
      <c r="U13" s="3">
        <f t="shared" si="6"/>
        <v>-55.024752540761234</v>
      </c>
      <c r="V13" s="3">
        <f t="shared" si="7"/>
        <v>0.38</v>
      </c>
      <c r="W13" s="5">
        <f t="shared" si="8"/>
        <v>-70.935149425300963</v>
      </c>
      <c r="X13" s="5">
        <f t="shared" si="9"/>
        <v>10</v>
      </c>
    </row>
    <row r="14" spans="1:24">
      <c r="A14" s="9"/>
      <c r="B14" s="11"/>
      <c r="C14" s="11"/>
      <c r="D14" s="12"/>
      <c r="E14" s="12"/>
      <c r="F14" s="10"/>
      <c r="G14" s="10"/>
      <c r="H14" s="10"/>
      <c r="I14" s="10"/>
      <c r="J14" s="12"/>
      <c r="K14" s="12"/>
      <c r="L14" s="13"/>
      <c r="M14" s="15"/>
      <c r="N14" s="41"/>
      <c r="O14" s="16"/>
      <c r="P14" s="3"/>
      <c r="Q14" s="4"/>
      <c r="R14" s="4"/>
      <c r="S14" s="4"/>
      <c r="T14" s="4"/>
      <c r="U14" s="3"/>
      <c r="V14" s="3"/>
      <c r="W14" s="5"/>
      <c r="X14" s="5"/>
    </row>
    <row r="15" spans="1:24">
      <c r="A15" s="9"/>
      <c r="B15" s="11"/>
      <c r="C15" s="11"/>
      <c r="D15" s="12"/>
      <c r="E15" s="12"/>
      <c r="F15" s="10"/>
      <c r="G15" s="10"/>
      <c r="H15" s="10"/>
      <c r="I15" s="10"/>
      <c r="J15" s="12"/>
      <c r="K15" s="12"/>
      <c r="L15" s="13"/>
      <c r="M15" s="15"/>
      <c r="N15" s="41"/>
      <c r="O15" s="16"/>
      <c r="P15" s="3"/>
      <c r="Q15" s="4"/>
      <c r="R15" s="4"/>
      <c r="S15" s="4"/>
      <c r="T15" s="4"/>
      <c r="U15" s="3"/>
      <c r="V15" s="3"/>
      <c r="W15" s="5"/>
      <c r="X15" s="5"/>
    </row>
    <row r="17" spans="3:27">
      <c r="C17" s="8"/>
      <c r="F17" s="8"/>
      <c r="J17" s="7"/>
      <c r="K17" s="7"/>
      <c r="M17" s="7"/>
      <c r="N17"/>
      <c r="Q17"/>
      <c r="R17"/>
      <c r="S17" s="72"/>
      <c r="T17" s="8"/>
      <c r="V17" s="7"/>
      <c r="W17" s="7"/>
      <c r="X17" s="7"/>
      <c r="Y17" s="7"/>
      <c r="Z17" s="8"/>
      <c r="AA17" s="8"/>
    </row>
    <row r="18" spans="3:27">
      <c r="C18" s="8"/>
      <c r="F18" s="8"/>
      <c r="J18" s="7"/>
      <c r="K18" s="7"/>
      <c r="M18" s="7"/>
      <c r="N18" s="7"/>
      <c r="Q18"/>
      <c r="R18"/>
      <c r="S18" s="72"/>
      <c r="T18" s="8"/>
      <c r="V18" s="7"/>
      <c r="W18" s="7"/>
      <c r="X18" s="7"/>
      <c r="Y18" s="7"/>
      <c r="Z18" s="8"/>
      <c r="AA18" s="8"/>
    </row>
    <row r="19" spans="3:27">
      <c r="C19" s="8"/>
      <c r="F19" s="8"/>
      <c r="J19" s="7"/>
      <c r="K19" s="7"/>
      <c r="M19" s="7"/>
      <c r="N19" s="7"/>
      <c r="Q19"/>
      <c r="R19"/>
      <c r="S19" s="72"/>
      <c r="T19" s="8"/>
      <c r="V19" s="7"/>
      <c r="W19" s="7"/>
      <c r="X19" s="7"/>
      <c r="Y19" s="7"/>
      <c r="Z19" s="8"/>
      <c r="AA19" s="8"/>
    </row>
    <row r="20" spans="3:27">
      <c r="C20" s="8"/>
      <c r="F20" s="8"/>
      <c r="J20" s="7"/>
      <c r="K20" s="7"/>
      <c r="M20" s="7"/>
      <c r="N20" s="7"/>
      <c r="Q20"/>
      <c r="R20"/>
      <c r="S20" s="72"/>
      <c r="T20" s="8"/>
      <c r="V20" s="7"/>
      <c r="W20" s="7"/>
      <c r="X20" s="7"/>
      <c r="Y20" s="7"/>
      <c r="Z20" s="8"/>
      <c r="AA20" s="8"/>
    </row>
    <row r="21" spans="3:27">
      <c r="C21" s="8"/>
      <c r="F21" s="8"/>
      <c r="J21" s="7"/>
      <c r="K21" s="7"/>
      <c r="M21" s="7"/>
      <c r="N21" s="7"/>
      <c r="Q21"/>
      <c r="R21"/>
      <c r="S21" s="72"/>
      <c r="T21" s="8"/>
      <c r="V21" s="7"/>
      <c r="W21" s="7"/>
      <c r="X21" s="7"/>
      <c r="Y21" s="7"/>
      <c r="Z21" s="8"/>
      <c r="AA21" s="8"/>
    </row>
    <row r="22" spans="3:27">
      <c r="C22" s="8"/>
      <c r="F22" s="8"/>
      <c r="J22" s="7"/>
      <c r="K22" s="7"/>
      <c r="M22" s="7"/>
      <c r="N22" s="7"/>
      <c r="Q22"/>
      <c r="R22"/>
      <c r="S22" s="72"/>
      <c r="T22" s="8"/>
      <c r="V22" s="7"/>
      <c r="W22" s="7"/>
      <c r="X22" s="7"/>
      <c r="Y22" s="7"/>
      <c r="Z22" s="8"/>
      <c r="AA22" s="8"/>
    </row>
    <row r="23" spans="3:27">
      <c r="C23" s="8"/>
      <c r="F23" s="8"/>
      <c r="J23" s="7"/>
      <c r="K23" s="7"/>
      <c r="M23" s="7"/>
      <c r="N23" s="7"/>
      <c r="Q23"/>
      <c r="R23"/>
      <c r="S23" s="72"/>
      <c r="T23" s="8"/>
      <c r="V23" s="7"/>
      <c r="W23" s="7"/>
      <c r="X23" s="7"/>
      <c r="Y23" s="7"/>
      <c r="Z23" s="8"/>
      <c r="AA23" s="8"/>
    </row>
    <row r="24" spans="3:27">
      <c r="C24" s="8"/>
      <c r="F24" s="8"/>
      <c r="J24" s="7"/>
      <c r="K24" s="7"/>
      <c r="M24" s="7"/>
      <c r="N24" s="7"/>
      <c r="Q24"/>
      <c r="R24"/>
      <c r="S24" s="72"/>
      <c r="T24" s="8"/>
      <c r="V24" s="7"/>
      <c r="W24" s="7"/>
      <c r="X24" s="7"/>
      <c r="Y24" s="7"/>
      <c r="Z24" s="8"/>
      <c r="AA24" s="8"/>
    </row>
    <row r="25" spans="3:27">
      <c r="C25" s="8"/>
      <c r="F25" s="8"/>
      <c r="J25" s="7"/>
      <c r="K25" s="7"/>
      <c r="M25" s="7"/>
      <c r="N25" s="7"/>
      <c r="Q25"/>
      <c r="R25"/>
      <c r="S25" s="72"/>
      <c r="T25" s="8"/>
      <c r="V25" s="7"/>
      <c r="W25" s="7"/>
      <c r="X25" s="7"/>
      <c r="Y25" s="7"/>
      <c r="Z25" s="8"/>
      <c r="AA25" s="8"/>
    </row>
    <row r="26" spans="3:27">
      <c r="C26" s="8"/>
      <c r="F26" s="8"/>
      <c r="J26" s="7"/>
      <c r="K26" s="7"/>
      <c r="M26" s="7"/>
      <c r="N26" s="7"/>
      <c r="Q26"/>
      <c r="R26"/>
      <c r="S26" s="72"/>
      <c r="T26" s="8"/>
      <c r="V26" s="7"/>
      <c r="W26" s="7"/>
      <c r="X26" s="7"/>
      <c r="Y26" s="7"/>
      <c r="Z26" s="8"/>
      <c r="AA26" s="8"/>
    </row>
    <row r="27" spans="3:27">
      <c r="C27" s="8"/>
      <c r="F27" s="8"/>
      <c r="J27" s="7"/>
      <c r="K27" s="7"/>
      <c r="M27" s="7"/>
      <c r="N27" s="7"/>
      <c r="Q27"/>
      <c r="R27"/>
      <c r="S27" s="72"/>
      <c r="T27" s="8"/>
      <c r="V27" s="7"/>
      <c r="W27" s="7"/>
      <c r="X27" s="7"/>
      <c r="Y27" s="7"/>
      <c r="Z27" s="8"/>
      <c r="AA27" s="8"/>
    </row>
    <row r="28" spans="3:27">
      <c r="J28" s="7"/>
      <c r="K28" s="7"/>
      <c r="M28" s="7"/>
    </row>
  </sheetData>
  <mergeCells count="7">
    <mergeCell ref="W2:X2"/>
    <mergeCell ref="A1:A2"/>
    <mergeCell ref="B1:B2"/>
    <mergeCell ref="C1:C2"/>
    <mergeCell ref="D2:K2"/>
    <mergeCell ref="L2:M2"/>
    <mergeCell ref="O2:V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Experiment I</vt:lpstr>
      <vt:lpstr>Experiment II</vt:lpstr>
      <vt:lpstr>Experiment III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Pierchała</dc:creator>
  <cp:lastModifiedBy>Anna Pierchała</cp:lastModifiedBy>
  <dcterms:created xsi:type="dcterms:W3CDTF">2021-02-25T21:43:49Z</dcterms:created>
  <dcterms:modified xsi:type="dcterms:W3CDTF">2021-06-19T09:24:33Z</dcterms:modified>
</cp:coreProperties>
</file>